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crnkovic\Desktop\"/>
    </mc:Choice>
  </mc:AlternateContent>
  <xr:revisionPtr revIDLastSave="0" documentId="8_{804F905A-AFA9-46B5-9989-505415B7C7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10" yWindow="4110"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G225" i="9"/>
  <c r="F225" i="9"/>
  <c r="M224" i="9"/>
  <c r="F224" i="9" s="1"/>
  <c r="L224" i="9"/>
  <c r="E224" i="9"/>
  <c r="M223" i="9"/>
  <c r="L223" i="9"/>
  <c r="F223" i="9"/>
  <c r="B223" i="9" s="1"/>
  <c r="E223" i="9"/>
  <c r="M222" i="9"/>
  <c r="L222" i="9"/>
  <c r="F222" i="9" s="1"/>
  <c r="B222" i="9" s="1"/>
  <c r="E222" i="9"/>
  <c r="M221" i="9"/>
  <c r="L221" i="9"/>
  <c r="E221" i="9"/>
  <c r="M220" i="9"/>
  <c r="L220" i="9"/>
  <c r="F220" i="9" s="1"/>
  <c r="E220" i="9"/>
  <c r="B220" i="9" s="1"/>
  <c r="M219" i="9"/>
  <c r="L219" i="9"/>
  <c r="E219" i="9"/>
  <c r="M218" i="9"/>
  <c r="L218" i="9"/>
  <c r="F218" i="9" s="1"/>
  <c r="B218" i="9" s="1"/>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F82" i="9"/>
  <c r="H81" i="9"/>
  <c r="E81" i="9" s="1"/>
  <c r="B81" i="9" s="1"/>
  <c r="G81" i="9"/>
  <c r="F81" i="9"/>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H70" i="9"/>
  <c r="G70" i="9"/>
  <c r="F70" i="9"/>
  <c r="E70" i="9"/>
  <c r="B70" i="9" s="1"/>
  <c r="H69" i="9"/>
  <c r="G69" i="9"/>
  <c r="E69" i="9" s="1"/>
  <c r="B69" i="9" s="1"/>
  <c r="F69" i="9"/>
  <c r="H68" i="9"/>
  <c r="G68" i="9"/>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H58" i="9"/>
  <c r="E58" i="9" s="1"/>
  <c r="B58" i="9" s="1"/>
  <c r="G58" i="9"/>
  <c r="F58" i="9"/>
  <c r="H57" i="9"/>
  <c r="G57" i="9"/>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G42" i="9"/>
  <c r="E42" i="9" s="1"/>
  <c r="B42" i="9" s="1"/>
  <c r="F42" i="9"/>
  <c r="H41" i="9"/>
  <c r="G41" i="9"/>
  <c r="E41" i="9" s="1"/>
  <c r="F41" i="9"/>
  <c r="H40" i="9"/>
  <c r="G40" i="9"/>
  <c r="E40" i="9" s="1"/>
  <c r="B40" i="9" s="1"/>
  <c r="F40" i="9"/>
  <c r="H39" i="9"/>
  <c r="G39" i="9"/>
  <c r="F39" i="9"/>
  <c r="H38" i="9"/>
  <c r="G38" i="9"/>
  <c r="F38" i="9"/>
  <c r="E38" i="9"/>
  <c r="B38" i="9" s="1"/>
  <c r="H37" i="9"/>
  <c r="G37" i="9"/>
  <c r="F37" i="9"/>
  <c r="H36" i="9"/>
  <c r="G36" i="9"/>
  <c r="E36" i="9" s="1"/>
  <c r="B36" i="9" s="1"/>
  <c r="F36" i="9"/>
  <c r="H35" i="9"/>
  <c r="G35" i="9"/>
  <c r="F35" i="9"/>
  <c r="H34" i="9"/>
  <c r="G34" i="9"/>
  <c r="F34" i="9"/>
  <c r="H33" i="9"/>
  <c r="G33" i="9"/>
  <c r="F33" i="9"/>
  <c r="H32" i="9"/>
  <c r="G32" i="9"/>
  <c r="E32" i="9" s="1"/>
  <c r="B32" i="9" s="1"/>
  <c r="F32" i="9"/>
  <c r="H31" i="9"/>
  <c r="E31" i="9" s="1"/>
  <c r="B31" i="9" s="1"/>
  <c r="G31" i="9"/>
  <c r="F31" i="9"/>
  <c r="H30" i="9"/>
  <c r="E30" i="9" s="1"/>
  <c r="B30" i="9" s="1"/>
  <c r="G30" i="9"/>
  <c r="F30" i="9"/>
  <c r="H29" i="9"/>
  <c r="G29" i="9"/>
  <c r="E29" i="9" s="1"/>
  <c r="F29" i="9"/>
  <c r="H28" i="9"/>
  <c r="G28" i="9"/>
  <c r="E28" i="9" s="1"/>
  <c r="B28" i="9" s="1"/>
  <c r="F28" i="9"/>
  <c r="H27" i="9"/>
  <c r="G27" i="9"/>
  <c r="F27" i="9"/>
  <c r="H26" i="9"/>
  <c r="G26" i="9"/>
  <c r="E26" i="9" s="1"/>
  <c r="B26" i="9" s="1"/>
  <c r="F26" i="9"/>
  <c r="H25" i="9"/>
  <c r="G25" i="9"/>
  <c r="F25" i="9"/>
  <c r="H24" i="9"/>
  <c r="G24" i="9"/>
  <c r="F24" i="9"/>
  <c r="H23" i="9"/>
  <c r="E23" i="9" s="1"/>
  <c r="B23" i="9" s="1"/>
  <c r="G23" i="9"/>
  <c r="F23" i="9"/>
  <c r="H22" i="9"/>
  <c r="G22" i="9"/>
  <c r="F22" i="9"/>
  <c r="E22" i="9"/>
  <c r="B22" i="9" s="1"/>
  <c r="H21" i="9"/>
  <c r="G21" i="9"/>
  <c r="E21" i="9" s="1"/>
  <c r="F21" i="9"/>
  <c r="F20" i="9"/>
  <c r="F4" i="9"/>
  <c r="O3" i="9"/>
  <c r="I3" i="9"/>
  <c r="H3" i="9"/>
  <c r="G3" i="9"/>
  <c r="D101" i="8"/>
  <c r="C1576" i="1" s="1"/>
  <c r="G1576" i="1" s="1"/>
  <c r="D95" i="8"/>
  <c r="D90" i="8"/>
  <c r="D85" i="8"/>
  <c r="D80" i="8"/>
  <c r="D75" i="8"/>
  <c r="D70" i="8"/>
  <c r="D65" i="8"/>
  <c r="D60" i="8"/>
  <c r="D55" i="8"/>
  <c r="D50" i="8"/>
  <c r="D44" i="8"/>
  <c r="D36" i="8"/>
  <c r="C1511" i="1" s="1"/>
  <c r="H1511" i="1" s="1"/>
  <c r="D26" i="8"/>
  <c r="D18" i="8"/>
  <c r="D8" i="8"/>
  <c r="C1483" i="1" s="1"/>
  <c r="E44" i="7"/>
  <c r="D44" i="7"/>
  <c r="E39" i="7"/>
  <c r="D39" i="7"/>
  <c r="E38" i="7"/>
  <c r="D38" i="7"/>
  <c r="E30" i="7"/>
  <c r="D30" i="7"/>
  <c r="E23" i="7"/>
  <c r="E22" i="7" s="1"/>
  <c r="D23" i="7"/>
  <c r="E7" i="7"/>
  <c r="E6" i="7" s="1"/>
  <c r="E5" i="7" s="1"/>
  <c r="D7" i="7"/>
  <c r="D6" i="7"/>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F118" i="6"/>
  <c r="E118" i="6"/>
  <c r="D118" i="6"/>
  <c r="F117" i="6"/>
  <c r="F116" i="6"/>
  <c r="E115" i="6"/>
  <c r="D115" i="6"/>
  <c r="F115" i="6" s="1"/>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D238" i="5" s="1"/>
  <c r="F238" i="5"/>
  <c r="E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3" i="1"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D473" i="4"/>
  <c r="D472" i="4"/>
  <c r="F472" i="4" s="1"/>
  <c r="F471" i="4"/>
  <c r="F470" i="4"/>
  <c r="F469" i="4"/>
  <c r="E469" i="4"/>
  <c r="D463" i="1" s="1"/>
  <c r="D469" i="4"/>
  <c r="F468" i="4"/>
  <c r="F467" i="4"/>
  <c r="F466" i="4"/>
  <c r="E466" i="4"/>
  <c r="D466" i="4"/>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D421" i="4"/>
  <c r="E418" i="4"/>
  <c r="D413" i="1" s="1"/>
  <c r="D418" i="4"/>
  <c r="E417" i="4"/>
  <c r="D417" i="4"/>
  <c r="F417" i="4" s="1"/>
  <c r="E416" i="4"/>
  <c r="D416" i="4"/>
  <c r="F411" i="4"/>
  <c r="F410" i="4"/>
  <c r="F409" i="4"/>
  <c r="F406" i="4"/>
  <c r="F405" i="4"/>
  <c r="F404" i="4"/>
  <c r="F403" i="4"/>
  <c r="E402" i="4"/>
  <c r="D402" i="4"/>
  <c r="F401" i="4"/>
  <c r="E400" i="4"/>
  <c r="D400" i="4"/>
  <c r="F400" i="4" s="1"/>
  <c r="F399" i="4"/>
  <c r="F398" i="4"/>
  <c r="F397" i="4"/>
  <c r="E397" i="4"/>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F153"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3" i="4"/>
  <c r="D133" i="4"/>
  <c r="F132" i="4"/>
  <c r="F131" i="4"/>
  <c r="F130" i="4"/>
  <c r="F129" i="4"/>
  <c r="F128" i="4"/>
  <c r="E128" i="4"/>
  <c r="D128" i="4"/>
  <c r="F127" i="4"/>
  <c r="F126" i="4"/>
  <c r="E125" i="4"/>
  <c r="D125" i="4"/>
  <c r="D124" i="4" s="1"/>
  <c r="E124" i="4"/>
  <c r="F123" i="4"/>
  <c r="F122" i="4"/>
  <c r="F121"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C1578" i="1"/>
  <c r="H1577" i="1"/>
  <c r="C1577" i="1"/>
  <c r="G1577" i="1" s="1"/>
  <c r="G1575" i="1"/>
  <c r="C1575" i="1"/>
  <c r="H1575" i="1" s="1"/>
  <c r="C1574" i="1"/>
  <c r="H1573" i="1"/>
  <c r="C1573" i="1"/>
  <c r="G1573" i="1" s="1"/>
  <c r="H1572" i="1"/>
  <c r="G1572" i="1"/>
  <c r="C1572" i="1"/>
  <c r="C1571" i="1"/>
  <c r="H1571" i="1" s="1"/>
  <c r="C1570" i="1"/>
  <c r="H1569" i="1"/>
  <c r="C1569" i="1"/>
  <c r="G1569" i="1" s="1"/>
  <c r="H1568" i="1"/>
  <c r="G1568" i="1"/>
  <c r="C1568" i="1"/>
  <c r="C1567" i="1"/>
  <c r="H1567" i="1" s="1"/>
  <c r="C1566"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C1516" i="1"/>
  <c r="H1516" i="1" s="1"/>
  <c r="C1515" i="1"/>
  <c r="H1515" i="1" s="1"/>
  <c r="C1514" i="1"/>
  <c r="H1513" i="1"/>
  <c r="C1513" i="1"/>
  <c r="G1513" i="1" s="1"/>
  <c r="H1512" i="1"/>
  <c r="G1512" i="1"/>
  <c r="C1512" i="1"/>
  <c r="C1510" i="1"/>
  <c r="H1509" i="1"/>
  <c r="C1509" i="1"/>
  <c r="G1509" i="1" s="1"/>
  <c r="G1508" i="1"/>
  <c r="C1508" i="1"/>
  <c r="H1508" i="1" s="1"/>
  <c r="C1507" i="1"/>
  <c r="H1507" i="1" s="1"/>
  <c r="C1506" i="1"/>
  <c r="H1505" i="1"/>
  <c r="C1505" i="1"/>
  <c r="G1505" i="1" s="1"/>
  <c r="C1504" i="1"/>
  <c r="H1504" i="1" s="1"/>
  <c r="C1503" i="1"/>
  <c r="H1503" i="1" s="1"/>
  <c r="C1502" i="1"/>
  <c r="C1501" i="1"/>
  <c r="G1501" i="1" s="1"/>
  <c r="H1500" i="1"/>
  <c r="G1500" i="1"/>
  <c r="C1500" i="1"/>
  <c r="C1498" i="1"/>
  <c r="C1497" i="1"/>
  <c r="G1497" i="1" s="1"/>
  <c r="H1496" i="1"/>
  <c r="G1496" i="1"/>
  <c r="C1496" i="1"/>
  <c r="C1495" i="1"/>
  <c r="H1495" i="1" s="1"/>
  <c r="C1494" i="1"/>
  <c r="C1492" i="1"/>
  <c r="H1492" i="1" s="1"/>
  <c r="C1491" i="1"/>
  <c r="C1490" i="1"/>
  <c r="C1489" i="1"/>
  <c r="G1489" i="1" s="1"/>
  <c r="H1488" i="1"/>
  <c r="G1488" i="1"/>
  <c r="C1488" i="1"/>
  <c r="C1487" i="1"/>
  <c r="C1486" i="1"/>
  <c r="C1485" i="1"/>
  <c r="G1485" i="1" s="1"/>
  <c r="H1484" i="1"/>
  <c r="G1484" i="1"/>
  <c r="C1484" i="1"/>
  <c r="C1482" i="1"/>
  <c r="C1480" i="1"/>
  <c r="H1480" i="1" s="1"/>
  <c r="D1479" i="1"/>
  <c r="C1479" i="1"/>
  <c r="D1478" i="1"/>
  <c r="C1478" i="1"/>
  <c r="D1477" i="1"/>
  <c r="C1477" i="1"/>
  <c r="D1476" i="1"/>
  <c r="C1476" i="1"/>
  <c r="D1475" i="1"/>
  <c r="H1474" i="1"/>
  <c r="D1474" i="1"/>
  <c r="C1474" i="1"/>
  <c r="J1473" i="1"/>
  <c r="G1473" i="1"/>
  <c r="I1473" i="1" s="1"/>
  <c r="D1473" i="1"/>
  <c r="H1473" i="1" s="1"/>
  <c r="C1473" i="1"/>
  <c r="H1472" i="1"/>
  <c r="D1472" i="1"/>
  <c r="C1472" i="1"/>
  <c r="J1471" i="1"/>
  <c r="G1471" i="1"/>
  <c r="I1471" i="1" s="1"/>
  <c r="D1471" i="1"/>
  <c r="H1471" i="1" s="1"/>
  <c r="C1471" i="1"/>
  <c r="G1470" i="1"/>
  <c r="D1470" i="1"/>
  <c r="H1470" i="1" s="1"/>
  <c r="C1470" i="1"/>
  <c r="D1469" i="1"/>
  <c r="D1468" i="1"/>
  <c r="C1468" i="1"/>
  <c r="J1467" i="1"/>
  <c r="G1467" i="1"/>
  <c r="D1467" i="1"/>
  <c r="H1467" i="1" s="1"/>
  <c r="C1467" i="1"/>
  <c r="D1466" i="1"/>
  <c r="C1466" i="1"/>
  <c r="J1465" i="1"/>
  <c r="G1465" i="1"/>
  <c r="D1465" i="1"/>
  <c r="H1465" i="1" s="1"/>
  <c r="C1465" i="1"/>
  <c r="D1464" i="1"/>
  <c r="C1464" i="1"/>
  <c r="J1463" i="1"/>
  <c r="G1463" i="1"/>
  <c r="D1463" i="1"/>
  <c r="H1463" i="1" s="1"/>
  <c r="C1463" i="1"/>
  <c r="D1462" i="1"/>
  <c r="C1462" i="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J1455" i="1"/>
  <c r="D1455" i="1"/>
  <c r="C1455" i="1"/>
  <c r="D1454" i="1"/>
  <c r="D1453" i="1"/>
  <c r="H1452" i="1"/>
  <c r="G1452" i="1"/>
  <c r="I1452" i="1" s="1"/>
  <c r="D1452" i="1"/>
  <c r="J1452" i="1" s="1"/>
  <c r="C1452" i="1"/>
  <c r="J1451" i="1"/>
  <c r="D1451" i="1"/>
  <c r="C1451" i="1"/>
  <c r="D1450" i="1"/>
  <c r="C1450" i="1"/>
  <c r="D1449" i="1"/>
  <c r="H1449" i="1" s="1"/>
  <c r="C1449" i="1"/>
  <c r="H1448" i="1"/>
  <c r="G1448" i="1"/>
  <c r="D1448" i="1"/>
  <c r="J1448" i="1" s="1"/>
  <c r="C1448" i="1"/>
  <c r="J1447" i="1"/>
  <c r="D1447" i="1"/>
  <c r="C1447" i="1"/>
  <c r="J1446" i="1"/>
  <c r="D1446" i="1"/>
  <c r="C1446" i="1"/>
  <c r="G1445" i="1"/>
  <c r="D1445" i="1"/>
  <c r="C1445" i="1"/>
  <c r="J1445" i="1" s="1"/>
  <c r="G1444" i="1"/>
  <c r="I1444" i="1" s="1"/>
  <c r="D1444" i="1"/>
  <c r="C1444" i="1"/>
  <c r="H1444" i="1" s="1"/>
  <c r="H1443" i="1"/>
  <c r="D1443" i="1"/>
  <c r="C1443" i="1"/>
  <c r="D1442" i="1"/>
  <c r="C1442" i="1"/>
  <c r="G1441" i="1"/>
  <c r="D1441" i="1"/>
  <c r="C1441" i="1"/>
  <c r="J1441" i="1" s="1"/>
  <c r="G1440" i="1"/>
  <c r="D1440" i="1"/>
  <c r="C1440" i="1"/>
  <c r="D1439" i="1"/>
  <c r="C1439" i="1"/>
  <c r="H1438" i="1"/>
  <c r="D1438" i="1"/>
  <c r="C1438" i="1"/>
  <c r="G1438" i="1" s="1"/>
  <c r="H1437" i="1"/>
  <c r="D1437" i="1"/>
  <c r="C1437" i="1"/>
  <c r="G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C1424" i="1"/>
  <c r="C1423" i="1"/>
  <c r="H1422" i="1"/>
  <c r="D1422" i="1"/>
  <c r="C1422" i="1"/>
  <c r="G1422" i="1" s="1"/>
  <c r="D1421" i="1"/>
  <c r="C1421" i="1"/>
  <c r="D1420" i="1"/>
  <c r="C1420" i="1"/>
  <c r="H1419" i="1"/>
  <c r="D1419" i="1"/>
  <c r="C1419" i="1"/>
  <c r="G1419" i="1" s="1"/>
  <c r="H1418" i="1"/>
  <c r="D1418" i="1"/>
  <c r="C1418" i="1"/>
  <c r="G1418" i="1" s="1"/>
  <c r="D1417" i="1"/>
  <c r="C1417" i="1"/>
  <c r="H1416" i="1"/>
  <c r="D1416" i="1"/>
  <c r="C1416" i="1"/>
  <c r="G1416" i="1" s="1"/>
  <c r="H1415" i="1"/>
  <c r="D1415" i="1"/>
  <c r="C1415" i="1"/>
  <c r="G1415" i="1" s="1"/>
  <c r="D1414" i="1"/>
  <c r="C1414" i="1"/>
  <c r="G1414" i="1" s="1"/>
  <c r="D1413" i="1"/>
  <c r="C1413" i="1"/>
  <c r="H1412" i="1"/>
  <c r="D1412" i="1"/>
  <c r="C1412" i="1"/>
  <c r="G1412" i="1" s="1"/>
  <c r="H1411" i="1"/>
  <c r="D1411" i="1"/>
  <c r="C1411" i="1"/>
  <c r="G1411" i="1" s="1"/>
  <c r="D1410" i="1"/>
  <c r="C1410"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H1332" i="1"/>
  <c r="D1332" i="1"/>
  <c r="C1332" i="1"/>
  <c r="G1332" i="1" s="1"/>
  <c r="H1331" i="1"/>
  <c r="D1331" i="1"/>
  <c r="C1331" i="1"/>
  <c r="G1331" i="1" s="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G1298" i="1" s="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H1290" i="1"/>
  <c r="D1290" i="1"/>
  <c r="C1290" i="1"/>
  <c r="G1290" i="1" s="1"/>
  <c r="H1289" i="1"/>
  <c r="D1289" i="1"/>
  <c r="C1289" i="1"/>
  <c r="G1289" i="1" s="1"/>
  <c r="D1288" i="1"/>
  <c r="C1288" i="1"/>
  <c r="G1288" i="1" s="1"/>
  <c r="D1287" i="1"/>
  <c r="C1287" i="1"/>
  <c r="H1286" i="1"/>
  <c r="D1286" i="1"/>
  <c r="C1286" i="1"/>
  <c r="G1286" i="1" s="1"/>
  <c r="H1285" i="1"/>
  <c r="D1285" i="1"/>
  <c r="C1285" i="1"/>
  <c r="G1285" i="1" s="1"/>
  <c r="D1284" i="1"/>
  <c r="C1284" i="1"/>
  <c r="D1283" i="1"/>
  <c r="C1283" i="1"/>
  <c r="D1282" i="1"/>
  <c r="C1282" i="1"/>
  <c r="G1282" i="1" s="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H1274" i="1"/>
  <c r="D1274" i="1"/>
  <c r="C1274" i="1"/>
  <c r="G1274" i="1" s="1"/>
  <c r="H1273" i="1"/>
  <c r="D1273" i="1"/>
  <c r="C1273" i="1"/>
  <c r="G1273" i="1" s="1"/>
  <c r="D1272" i="1"/>
  <c r="C1272" i="1"/>
  <c r="G1272" i="1" s="1"/>
  <c r="D1271" i="1"/>
  <c r="C1271" i="1"/>
  <c r="H1270" i="1"/>
  <c r="D1270" i="1"/>
  <c r="C1270" i="1"/>
  <c r="G1270" i="1" s="1"/>
  <c r="H1269" i="1"/>
  <c r="D1269" i="1"/>
  <c r="C1269" i="1"/>
  <c r="G1269" i="1" s="1"/>
  <c r="D1268" i="1"/>
  <c r="C1268" i="1"/>
  <c r="D1267" i="1"/>
  <c r="C1267" i="1"/>
  <c r="D1266" i="1"/>
  <c r="C1266" i="1"/>
  <c r="G1266" i="1" s="1"/>
  <c r="H1265" i="1"/>
  <c r="D1265" i="1"/>
  <c r="C1265" i="1"/>
  <c r="G1265" i="1" s="1"/>
  <c r="H1264" i="1"/>
  <c r="D1264" i="1"/>
  <c r="C1264" i="1"/>
  <c r="G1264" i="1" s="1"/>
  <c r="D1263" i="1"/>
  <c r="C1263" i="1"/>
  <c r="D1262" i="1"/>
  <c r="C1262" i="1"/>
  <c r="H1261" i="1"/>
  <c r="D1261" i="1"/>
  <c r="C1261" i="1"/>
  <c r="G1261" i="1" s="1"/>
  <c r="H1260" i="1"/>
  <c r="D1260" i="1"/>
  <c r="C1260" i="1"/>
  <c r="G1260" i="1" s="1"/>
  <c r="D1259" i="1"/>
  <c r="C1259" i="1"/>
  <c r="H1258" i="1"/>
  <c r="D1258" i="1"/>
  <c r="C1258" i="1"/>
  <c r="G1258" i="1" s="1"/>
  <c r="H1257" i="1"/>
  <c r="D1257" i="1"/>
  <c r="C1257" i="1"/>
  <c r="G1257" i="1" s="1"/>
  <c r="D1256" i="1"/>
  <c r="C1256" i="1"/>
  <c r="G1256" i="1" s="1"/>
  <c r="D1255" i="1"/>
  <c r="C1255" i="1"/>
  <c r="H1254" i="1"/>
  <c r="D1254" i="1"/>
  <c r="C1254" i="1"/>
  <c r="G1254" i="1" s="1"/>
  <c r="H1253" i="1"/>
  <c r="D1253" i="1"/>
  <c r="C1253" i="1"/>
  <c r="G1253" i="1" s="1"/>
  <c r="D1252" i="1"/>
  <c r="C1252" i="1"/>
  <c r="D1251" i="1"/>
  <c r="C1251" i="1"/>
  <c r="D1250" i="1"/>
  <c r="C1250" i="1"/>
  <c r="G1250" i="1" s="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H1242" i="1"/>
  <c r="D1242" i="1"/>
  <c r="C1242" i="1"/>
  <c r="G1242" i="1" s="1"/>
  <c r="H1241" i="1"/>
  <c r="D1241" i="1"/>
  <c r="C1241" i="1"/>
  <c r="G1241" i="1" s="1"/>
  <c r="D1240" i="1"/>
  <c r="C1240" i="1"/>
  <c r="G1240" i="1" s="1"/>
  <c r="D1239" i="1"/>
  <c r="C1239" i="1"/>
  <c r="H1238" i="1"/>
  <c r="D1238" i="1"/>
  <c r="C1238" i="1"/>
  <c r="G1238" i="1" s="1"/>
  <c r="H1237" i="1"/>
  <c r="D1237" i="1"/>
  <c r="C1237" i="1"/>
  <c r="G1237" i="1" s="1"/>
  <c r="D1236" i="1"/>
  <c r="C1236" i="1"/>
  <c r="D1235" i="1"/>
  <c r="C1235" i="1"/>
  <c r="D1234" i="1"/>
  <c r="C1234" i="1"/>
  <c r="G1234" i="1" s="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H1226" i="1"/>
  <c r="D1226" i="1"/>
  <c r="C1226" i="1"/>
  <c r="G1226" i="1" s="1"/>
  <c r="H1225" i="1"/>
  <c r="D1225" i="1"/>
  <c r="C1225" i="1"/>
  <c r="G1225" i="1" s="1"/>
  <c r="D1224" i="1"/>
  <c r="C1224" i="1"/>
  <c r="G1224" i="1" s="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G1213" i="1"/>
  <c r="D1213" i="1"/>
  <c r="C1213" i="1"/>
  <c r="H1213" i="1" s="1"/>
  <c r="G1212" i="1"/>
  <c r="D1212" i="1"/>
  <c r="C1212" i="1"/>
  <c r="H1212" i="1" s="1"/>
  <c r="C1211" i="1"/>
  <c r="D1210" i="1"/>
  <c r="C1210" i="1"/>
  <c r="D1209" i="1"/>
  <c r="C1209" i="1"/>
  <c r="D1208" i="1"/>
  <c r="C1208" i="1"/>
  <c r="D1207" i="1"/>
  <c r="C1207" i="1"/>
  <c r="D1206" i="1"/>
  <c r="C1206" i="1"/>
  <c r="D1205" i="1"/>
  <c r="C1205" i="1"/>
  <c r="D1204" i="1"/>
  <c r="C1204" i="1"/>
  <c r="D1203" i="1"/>
  <c r="C1203" i="1"/>
  <c r="D1202" i="1"/>
  <c r="C1202" i="1"/>
  <c r="C1201" i="1"/>
  <c r="H1200" i="1"/>
  <c r="D1200" i="1"/>
  <c r="C1200" i="1"/>
  <c r="G1200" i="1" s="1"/>
  <c r="D1199" i="1"/>
  <c r="C1199" i="1"/>
  <c r="H1198" i="1"/>
  <c r="D1198" i="1"/>
  <c r="C1198" i="1"/>
  <c r="G1198" i="1" s="1"/>
  <c r="H1197" i="1"/>
  <c r="D1197" i="1"/>
  <c r="C1197" i="1"/>
  <c r="G1197" i="1" s="1"/>
  <c r="D1196" i="1"/>
  <c r="C1196" i="1"/>
  <c r="G1196" i="1" s="1"/>
  <c r="D1195" i="1"/>
  <c r="C1195" i="1"/>
  <c r="H1194" i="1"/>
  <c r="D1194" i="1"/>
  <c r="C1194" i="1"/>
  <c r="G1194" i="1" s="1"/>
  <c r="H1193" i="1"/>
  <c r="D1193" i="1"/>
  <c r="C1193" i="1"/>
  <c r="G1193" i="1" s="1"/>
  <c r="D1192" i="1"/>
  <c r="C1192" i="1"/>
  <c r="D1191" i="1"/>
  <c r="C1191" i="1"/>
  <c r="D1190" i="1"/>
  <c r="C1190" i="1"/>
  <c r="G1190" i="1" s="1"/>
  <c r="H1189" i="1"/>
  <c r="D1189" i="1"/>
  <c r="C1189" i="1"/>
  <c r="G1189" i="1" s="1"/>
  <c r="H1188" i="1"/>
  <c r="D1188" i="1"/>
  <c r="C1188" i="1"/>
  <c r="G1188" i="1" s="1"/>
  <c r="D1187" i="1"/>
  <c r="C1187" i="1"/>
  <c r="D1186" i="1"/>
  <c r="C1186" i="1"/>
  <c r="H1185" i="1"/>
  <c r="D1185" i="1"/>
  <c r="C1185" i="1"/>
  <c r="G1185" i="1" s="1"/>
  <c r="H1184" i="1"/>
  <c r="D1184" i="1"/>
  <c r="C1184" i="1"/>
  <c r="G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6" i="1"/>
  <c r="C1096" i="1"/>
  <c r="H1096" i="1" s="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H1054" i="1"/>
  <c r="D1054" i="1"/>
  <c r="C1054" i="1"/>
  <c r="G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C1041" i="1"/>
  <c r="G1041" i="1" s="1"/>
  <c r="G1040" i="1"/>
  <c r="D1040" i="1"/>
  <c r="C1040" i="1"/>
  <c r="H1040" i="1" s="1"/>
  <c r="D1039" i="1"/>
  <c r="C1039" i="1"/>
  <c r="H1039" i="1" s="1"/>
  <c r="D1038" i="1"/>
  <c r="C1038" i="1"/>
  <c r="G1037" i="1"/>
  <c r="D1037" i="1"/>
  <c r="C1037" i="1"/>
  <c r="H1037" i="1" s="1"/>
  <c r="G1036" i="1"/>
  <c r="D1036" i="1"/>
  <c r="C1036" i="1"/>
  <c r="H1036" i="1" s="1"/>
  <c r="D1035" i="1"/>
  <c r="C1035" i="1"/>
  <c r="H1035" i="1" s="1"/>
  <c r="D1034" i="1"/>
  <c r="C1034" i="1"/>
  <c r="G1033" i="1"/>
  <c r="D1033" i="1"/>
  <c r="C1033" i="1"/>
  <c r="H1033" i="1" s="1"/>
  <c r="G1032" i="1"/>
  <c r="D1032" i="1"/>
  <c r="C1032" i="1"/>
  <c r="H1032" i="1" s="1"/>
  <c r="D1031" i="1"/>
  <c r="C1031" i="1"/>
  <c r="H1031" i="1" s="1"/>
  <c r="D1030" i="1"/>
  <c r="C1030" i="1"/>
  <c r="G1029" i="1"/>
  <c r="D1029" i="1"/>
  <c r="C1029" i="1"/>
  <c r="H1029" i="1" s="1"/>
  <c r="G1028" i="1"/>
  <c r="D1028" i="1"/>
  <c r="C1028" i="1"/>
  <c r="H1028" i="1" s="1"/>
  <c r="D1027" i="1"/>
  <c r="C1027" i="1"/>
  <c r="H1027" i="1" s="1"/>
  <c r="D1026" i="1"/>
  <c r="C1026" i="1"/>
  <c r="G1025" i="1"/>
  <c r="D1025" i="1"/>
  <c r="C1025" i="1"/>
  <c r="H1025" i="1" s="1"/>
  <c r="G1024" i="1"/>
  <c r="D1024" i="1"/>
  <c r="C1024" i="1"/>
  <c r="H1024" i="1" s="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G1016" i="1" s="1"/>
  <c r="D1015" i="1"/>
  <c r="C1015" i="1"/>
  <c r="H1014" i="1"/>
  <c r="D1014" i="1"/>
  <c r="C1014" i="1"/>
  <c r="G1014" i="1" s="1"/>
  <c r="H1013" i="1"/>
  <c r="C1013" i="1"/>
  <c r="G1013" i="1" s="1"/>
  <c r="D1012" i="1"/>
  <c r="C1012" i="1"/>
  <c r="H1012" i="1" s="1"/>
  <c r="D1011" i="1"/>
  <c r="C1011" i="1"/>
  <c r="H1011" i="1" s="1"/>
  <c r="D1010" i="1"/>
  <c r="C1010" i="1"/>
  <c r="H1010" i="1" s="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H989" i="1"/>
  <c r="G989" i="1"/>
  <c r="D989" i="1"/>
  <c r="C989" i="1"/>
  <c r="H988" i="1"/>
  <c r="G988" i="1"/>
  <c r="D988" i="1"/>
  <c r="C988" i="1"/>
  <c r="H987" i="1"/>
  <c r="G987" i="1"/>
  <c r="D987" i="1"/>
  <c r="C987" i="1"/>
  <c r="H986" i="1"/>
  <c r="G986" i="1"/>
  <c r="D986" i="1"/>
  <c r="C986" i="1"/>
  <c r="H983" i="1"/>
  <c r="D983" i="1"/>
  <c r="C983" i="1"/>
  <c r="G983" i="1" s="1"/>
  <c r="H982" i="1"/>
  <c r="D982" i="1"/>
  <c r="C982" i="1"/>
  <c r="G982" i="1" s="1"/>
  <c r="D981" i="1"/>
  <c r="C981" i="1"/>
  <c r="D980" i="1"/>
  <c r="C980" i="1"/>
  <c r="H979" i="1"/>
  <c r="D979" i="1"/>
  <c r="C979" i="1"/>
  <c r="G979" i="1" s="1"/>
  <c r="H978" i="1"/>
  <c r="D978" i="1"/>
  <c r="C978" i="1"/>
  <c r="G978" i="1" s="1"/>
  <c r="D977" i="1"/>
  <c r="C977" i="1"/>
  <c r="D976" i="1"/>
  <c r="C976" i="1"/>
  <c r="D975" i="1"/>
  <c r="C975" i="1"/>
  <c r="H974" i="1"/>
  <c r="D974" i="1"/>
  <c r="C974" i="1"/>
  <c r="G974" i="1" s="1"/>
  <c r="H973" i="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D964" i="1"/>
  <c r="C964" i="1"/>
  <c r="D963" i="1"/>
  <c r="C963" i="1"/>
  <c r="G963" i="1" s="1"/>
  <c r="H962" i="1"/>
  <c r="D962" i="1"/>
  <c r="C962" i="1"/>
  <c r="G962" i="1" s="1"/>
  <c r="D961" i="1"/>
  <c r="H961" i="1" s="1"/>
  <c r="C961" i="1"/>
  <c r="G961" i="1" s="1"/>
  <c r="D960" i="1"/>
  <c r="C960" i="1"/>
  <c r="D959" i="1"/>
  <c r="C959" i="1"/>
  <c r="H958" i="1"/>
  <c r="D958" i="1"/>
  <c r="C958" i="1"/>
  <c r="G958" i="1" s="1"/>
  <c r="H957" i="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D948" i="1"/>
  <c r="C948" i="1"/>
  <c r="D947" i="1"/>
  <c r="C947" i="1"/>
  <c r="G947" i="1" s="1"/>
  <c r="H946" i="1"/>
  <c r="D946" i="1"/>
  <c r="C946" i="1"/>
  <c r="G946" i="1" s="1"/>
  <c r="H945" i="1"/>
  <c r="D945" i="1"/>
  <c r="C945" i="1"/>
  <c r="G945" i="1" s="1"/>
  <c r="D944" i="1"/>
  <c r="C944" i="1"/>
  <c r="D943" i="1"/>
  <c r="C943" i="1"/>
  <c r="H942" i="1"/>
  <c r="D942" i="1"/>
  <c r="C942" i="1"/>
  <c r="G942" i="1" s="1"/>
  <c r="H941" i="1"/>
  <c r="D941" i="1"/>
  <c r="C941" i="1"/>
  <c r="G941" i="1" s="1"/>
  <c r="D940" i="1"/>
  <c r="C940" i="1"/>
  <c r="H939" i="1"/>
  <c r="D939" i="1"/>
  <c r="C939" i="1"/>
  <c r="G939" i="1" s="1"/>
  <c r="H938" i="1"/>
  <c r="D938" i="1"/>
  <c r="C938" i="1"/>
  <c r="G938" i="1" s="1"/>
  <c r="D937" i="1"/>
  <c r="C937" i="1"/>
  <c r="G937" i="1" s="1"/>
  <c r="D936" i="1"/>
  <c r="C936" i="1"/>
  <c r="H935" i="1"/>
  <c r="D935" i="1"/>
  <c r="C935" i="1"/>
  <c r="G935" i="1" s="1"/>
  <c r="H934" i="1"/>
  <c r="D934" i="1"/>
  <c r="C934" i="1"/>
  <c r="G934" i="1" s="1"/>
  <c r="D933" i="1"/>
  <c r="C933" i="1"/>
  <c r="D932" i="1"/>
  <c r="C932" i="1"/>
  <c r="D931" i="1"/>
  <c r="C931" i="1"/>
  <c r="G931" i="1" s="1"/>
  <c r="H930" i="1"/>
  <c r="D930" i="1"/>
  <c r="C930" i="1"/>
  <c r="G930" i="1" s="1"/>
  <c r="H929" i="1"/>
  <c r="D929" i="1"/>
  <c r="C929" i="1"/>
  <c r="G929" i="1" s="1"/>
  <c r="D928" i="1"/>
  <c r="C928" i="1"/>
  <c r="D927" i="1"/>
  <c r="C927" i="1"/>
  <c r="H926" i="1"/>
  <c r="D926" i="1"/>
  <c r="C926" i="1"/>
  <c r="G926" i="1" s="1"/>
  <c r="H925" i="1"/>
  <c r="D925" i="1"/>
  <c r="C925" i="1"/>
  <c r="G925" i="1" s="1"/>
  <c r="D924" i="1"/>
  <c r="C924" i="1"/>
  <c r="H923" i="1"/>
  <c r="D923" i="1"/>
  <c r="C923" i="1"/>
  <c r="G923" i="1" s="1"/>
  <c r="H922" i="1"/>
  <c r="D922" i="1"/>
  <c r="C922" i="1"/>
  <c r="G922" i="1" s="1"/>
  <c r="D921" i="1"/>
  <c r="C921" i="1"/>
  <c r="G921" i="1" s="1"/>
  <c r="D920" i="1"/>
  <c r="C920" i="1"/>
  <c r="H919" i="1"/>
  <c r="D919" i="1"/>
  <c r="C919" i="1"/>
  <c r="G919" i="1" s="1"/>
  <c r="H918" i="1"/>
  <c r="D918" i="1"/>
  <c r="C918" i="1"/>
  <c r="G918" i="1" s="1"/>
  <c r="D917" i="1"/>
  <c r="C917" i="1"/>
  <c r="D916" i="1"/>
  <c r="C916" i="1"/>
  <c r="D915" i="1"/>
  <c r="C915" i="1"/>
  <c r="G915" i="1" s="1"/>
  <c r="H914" i="1"/>
  <c r="D914" i="1"/>
  <c r="C914" i="1"/>
  <c r="G914" i="1" s="1"/>
  <c r="H913" i="1"/>
  <c r="D913" i="1"/>
  <c r="C913" i="1"/>
  <c r="G913" i="1" s="1"/>
  <c r="D912" i="1"/>
  <c r="C912" i="1"/>
  <c r="D911" i="1"/>
  <c r="C911" i="1"/>
  <c r="H910" i="1"/>
  <c r="D910" i="1"/>
  <c r="C910" i="1"/>
  <c r="G910" i="1" s="1"/>
  <c r="H909" i="1"/>
  <c r="D909" i="1"/>
  <c r="C909" i="1"/>
  <c r="G909" i="1" s="1"/>
  <c r="D908" i="1"/>
  <c r="C908" i="1"/>
  <c r="H907" i="1"/>
  <c r="D907" i="1"/>
  <c r="C907" i="1"/>
  <c r="G907" i="1" s="1"/>
  <c r="H906" i="1"/>
  <c r="D906" i="1"/>
  <c r="C906" i="1"/>
  <c r="G906" i="1" s="1"/>
  <c r="D905" i="1"/>
  <c r="C905" i="1"/>
  <c r="G905" i="1" s="1"/>
  <c r="D904" i="1"/>
  <c r="C904" i="1"/>
  <c r="H903" i="1"/>
  <c r="D903" i="1"/>
  <c r="C903" i="1"/>
  <c r="G903" i="1" s="1"/>
  <c r="H902" i="1"/>
  <c r="D902" i="1"/>
  <c r="C902" i="1"/>
  <c r="G902" i="1" s="1"/>
  <c r="D901" i="1"/>
  <c r="C901" i="1"/>
  <c r="D900" i="1"/>
  <c r="C900" i="1"/>
  <c r="D899" i="1"/>
  <c r="C899" i="1"/>
  <c r="G899" i="1" s="1"/>
  <c r="H898" i="1"/>
  <c r="D898" i="1"/>
  <c r="C898" i="1"/>
  <c r="G898" i="1" s="1"/>
  <c r="H897" i="1"/>
  <c r="D897" i="1"/>
  <c r="C897" i="1"/>
  <c r="G897" i="1" s="1"/>
  <c r="D896" i="1"/>
  <c r="C896" i="1"/>
  <c r="D895" i="1"/>
  <c r="C895" i="1"/>
  <c r="H894" i="1"/>
  <c r="D894" i="1"/>
  <c r="C894" i="1"/>
  <c r="G894" i="1" s="1"/>
  <c r="H893" i="1"/>
  <c r="D893" i="1"/>
  <c r="C893" i="1"/>
  <c r="G893" i="1" s="1"/>
  <c r="D892" i="1"/>
  <c r="C892" i="1"/>
  <c r="H891" i="1"/>
  <c r="D891" i="1"/>
  <c r="C891" i="1"/>
  <c r="G891" i="1" s="1"/>
  <c r="H890" i="1"/>
  <c r="D890" i="1"/>
  <c r="C890" i="1"/>
  <c r="G890" i="1" s="1"/>
  <c r="D889" i="1"/>
  <c r="C889" i="1"/>
  <c r="G889" i="1" s="1"/>
  <c r="D888" i="1"/>
  <c r="C888" i="1"/>
  <c r="H887" i="1"/>
  <c r="D887" i="1"/>
  <c r="C887" i="1"/>
  <c r="G887" i="1" s="1"/>
  <c r="H886" i="1"/>
  <c r="D886" i="1"/>
  <c r="C886" i="1"/>
  <c r="G886" i="1" s="1"/>
  <c r="D885" i="1"/>
  <c r="C885" i="1"/>
  <c r="D884" i="1"/>
  <c r="C884" i="1"/>
  <c r="D883" i="1"/>
  <c r="C883" i="1"/>
  <c r="G883" i="1" s="1"/>
  <c r="H882" i="1"/>
  <c r="D882" i="1"/>
  <c r="C882" i="1"/>
  <c r="G882" i="1" s="1"/>
  <c r="H881" i="1"/>
  <c r="D881" i="1"/>
  <c r="C881" i="1"/>
  <c r="G881" i="1" s="1"/>
  <c r="D880" i="1"/>
  <c r="C880" i="1"/>
  <c r="D879" i="1"/>
  <c r="C879" i="1"/>
  <c r="D878" i="1"/>
  <c r="C878" i="1"/>
  <c r="G878" i="1" s="1"/>
  <c r="H877" i="1"/>
  <c r="D877" i="1"/>
  <c r="C877" i="1"/>
  <c r="G877" i="1" s="1"/>
  <c r="D876" i="1"/>
  <c r="C876" i="1"/>
  <c r="H875" i="1"/>
  <c r="D875" i="1"/>
  <c r="C875" i="1"/>
  <c r="G875" i="1" s="1"/>
  <c r="H874" i="1"/>
  <c r="D874" i="1"/>
  <c r="C874" i="1"/>
  <c r="G874" i="1" s="1"/>
  <c r="D873" i="1"/>
  <c r="C873" i="1"/>
  <c r="G873" i="1" s="1"/>
  <c r="D872" i="1"/>
  <c r="C872" i="1"/>
  <c r="H871" i="1"/>
  <c r="D871" i="1"/>
  <c r="C871" i="1"/>
  <c r="G871" i="1" s="1"/>
  <c r="H870" i="1"/>
  <c r="D870" i="1"/>
  <c r="C870" i="1"/>
  <c r="G870" i="1" s="1"/>
  <c r="D869" i="1"/>
  <c r="C869" i="1"/>
  <c r="G869" i="1" s="1"/>
  <c r="D868" i="1"/>
  <c r="C868" i="1"/>
  <c r="H867" i="1"/>
  <c r="D867" i="1"/>
  <c r="C867" i="1"/>
  <c r="G867" i="1" s="1"/>
  <c r="H866" i="1"/>
  <c r="D866" i="1"/>
  <c r="C866" i="1"/>
  <c r="G866" i="1" s="1"/>
  <c r="D865" i="1"/>
  <c r="C865" i="1"/>
  <c r="G865" i="1" s="1"/>
  <c r="D864" i="1"/>
  <c r="C864" i="1"/>
  <c r="H863" i="1"/>
  <c r="D863" i="1"/>
  <c r="C863" i="1"/>
  <c r="G863" i="1" s="1"/>
  <c r="H862" i="1"/>
  <c r="D862" i="1"/>
  <c r="C862" i="1"/>
  <c r="G862" i="1" s="1"/>
  <c r="D861" i="1"/>
  <c r="C861" i="1"/>
  <c r="G861" i="1" s="1"/>
  <c r="D860" i="1"/>
  <c r="C860" i="1"/>
  <c r="H859" i="1"/>
  <c r="D859" i="1"/>
  <c r="C859" i="1"/>
  <c r="G859" i="1" s="1"/>
  <c r="H858" i="1"/>
  <c r="D858" i="1"/>
  <c r="C858" i="1"/>
  <c r="G858" i="1" s="1"/>
  <c r="D857" i="1"/>
  <c r="C857" i="1"/>
  <c r="G857" i="1" s="1"/>
  <c r="D856" i="1"/>
  <c r="C856" i="1"/>
  <c r="H855" i="1"/>
  <c r="D855" i="1"/>
  <c r="C855" i="1"/>
  <c r="G855" i="1" s="1"/>
  <c r="H854" i="1"/>
  <c r="D854" i="1"/>
  <c r="C854" i="1"/>
  <c r="G854" i="1" s="1"/>
  <c r="D853" i="1"/>
  <c r="C853" i="1"/>
  <c r="G853" i="1" s="1"/>
  <c r="D852" i="1"/>
  <c r="C852" i="1"/>
  <c r="H851" i="1"/>
  <c r="D851" i="1"/>
  <c r="C851" i="1"/>
  <c r="G851" i="1" s="1"/>
  <c r="H850" i="1"/>
  <c r="D850" i="1"/>
  <c r="C850" i="1"/>
  <c r="G850" i="1" s="1"/>
  <c r="D849" i="1"/>
  <c r="C849" i="1"/>
  <c r="G849" i="1" s="1"/>
  <c r="D848" i="1"/>
  <c r="C848" i="1"/>
  <c r="H847" i="1"/>
  <c r="D847" i="1"/>
  <c r="C847" i="1"/>
  <c r="G847" i="1" s="1"/>
  <c r="H846" i="1"/>
  <c r="D846" i="1"/>
  <c r="C846" i="1"/>
  <c r="G846" i="1" s="1"/>
  <c r="D845" i="1"/>
  <c r="C845" i="1"/>
  <c r="G845" i="1" s="1"/>
  <c r="D844" i="1"/>
  <c r="C844" i="1"/>
  <c r="H843" i="1"/>
  <c r="D843" i="1"/>
  <c r="C843" i="1"/>
  <c r="G843" i="1" s="1"/>
  <c r="H842" i="1"/>
  <c r="D842" i="1"/>
  <c r="C842" i="1"/>
  <c r="G842" i="1" s="1"/>
  <c r="D841" i="1"/>
  <c r="C841" i="1"/>
  <c r="G841" i="1" s="1"/>
  <c r="D840" i="1"/>
  <c r="C840" i="1"/>
  <c r="H839" i="1"/>
  <c r="D839" i="1"/>
  <c r="C839" i="1"/>
  <c r="G839" i="1" s="1"/>
  <c r="H838" i="1"/>
  <c r="D838" i="1"/>
  <c r="C838" i="1"/>
  <c r="G838" i="1" s="1"/>
  <c r="D837" i="1"/>
  <c r="C837" i="1"/>
  <c r="G837" i="1" s="1"/>
  <c r="D836" i="1"/>
  <c r="C836" i="1"/>
  <c r="H835" i="1"/>
  <c r="D835" i="1"/>
  <c r="C835" i="1"/>
  <c r="G835" i="1" s="1"/>
  <c r="H834" i="1"/>
  <c r="D834" i="1"/>
  <c r="C834" i="1"/>
  <c r="G834" i="1" s="1"/>
  <c r="D833" i="1"/>
  <c r="C833" i="1"/>
  <c r="G833" i="1" s="1"/>
  <c r="D832" i="1"/>
  <c r="C832" i="1"/>
  <c r="H831" i="1"/>
  <c r="D831" i="1"/>
  <c r="C831" i="1"/>
  <c r="G831" i="1" s="1"/>
  <c r="H830" i="1"/>
  <c r="D830" i="1"/>
  <c r="C830" i="1"/>
  <c r="G830" i="1" s="1"/>
  <c r="D829" i="1"/>
  <c r="C829" i="1"/>
  <c r="G829" i="1" s="1"/>
  <c r="D828" i="1"/>
  <c r="C828" i="1"/>
  <c r="H827" i="1"/>
  <c r="D827" i="1"/>
  <c r="C827" i="1"/>
  <c r="H826" i="1"/>
  <c r="D826" i="1"/>
  <c r="C826" i="1"/>
  <c r="G826" i="1" s="1"/>
  <c r="D825" i="1"/>
  <c r="C825" i="1"/>
  <c r="G825" i="1" s="1"/>
  <c r="D824" i="1"/>
  <c r="C824" i="1"/>
  <c r="H823" i="1"/>
  <c r="D823" i="1"/>
  <c r="C823" i="1"/>
  <c r="G823" i="1" s="1"/>
  <c r="H822" i="1"/>
  <c r="D822" i="1"/>
  <c r="C822" i="1"/>
  <c r="G822" i="1" s="1"/>
  <c r="D821" i="1"/>
  <c r="C821" i="1"/>
  <c r="D820" i="1"/>
  <c r="C820" i="1"/>
  <c r="D819" i="1"/>
  <c r="C819" i="1"/>
  <c r="G819" i="1" s="1"/>
  <c r="H818" i="1"/>
  <c r="D818" i="1"/>
  <c r="C818" i="1"/>
  <c r="G818" i="1" s="1"/>
  <c r="D817" i="1"/>
  <c r="C817" i="1"/>
  <c r="D816" i="1"/>
  <c r="C816" i="1"/>
  <c r="H815" i="1"/>
  <c r="D815" i="1"/>
  <c r="C815" i="1"/>
  <c r="G815" i="1" s="1"/>
  <c r="D814" i="1"/>
  <c r="C814" i="1"/>
  <c r="G814" i="1" s="1"/>
  <c r="D813" i="1"/>
  <c r="C813" i="1"/>
  <c r="G813" i="1" s="1"/>
  <c r="D812" i="1"/>
  <c r="C812" i="1"/>
  <c r="H811" i="1"/>
  <c r="D811" i="1"/>
  <c r="C811" i="1"/>
  <c r="G811" i="1" s="1"/>
  <c r="D810" i="1"/>
  <c r="C810" i="1"/>
  <c r="H810" i="1" s="1"/>
  <c r="D809" i="1"/>
  <c r="C809" i="1"/>
  <c r="G809" i="1" s="1"/>
  <c r="D808" i="1"/>
  <c r="C808" i="1"/>
  <c r="H807" i="1"/>
  <c r="D807" i="1"/>
  <c r="C807" i="1"/>
  <c r="G807" i="1" s="1"/>
  <c r="H806" i="1"/>
  <c r="D806" i="1"/>
  <c r="C806" i="1"/>
  <c r="G806" i="1" s="1"/>
  <c r="D805" i="1"/>
  <c r="C805" i="1"/>
  <c r="G805" i="1" s="1"/>
  <c r="D804" i="1"/>
  <c r="C804" i="1"/>
  <c r="H803" i="1"/>
  <c r="D803" i="1"/>
  <c r="C803" i="1"/>
  <c r="G803" i="1" s="1"/>
  <c r="H802" i="1"/>
  <c r="D802" i="1"/>
  <c r="C802" i="1"/>
  <c r="G802" i="1" s="1"/>
  <c r="D801" i="1"/>
  <c r="C801" i="1"/>
  <c r="G801" i="1" s="1"/>
  <c r="D800" i="1"/>
  <c r="C800" i="1"/>
  <c r="H799" i="1"/>
  <c r="D799" i="1"/>
  <c r="C799" i="1"/>
  <c r="G799" i="1" s="1"/>
  <c r="H798" i="1"/>
  <c r="D798" i="1"/>
  <c r="C798" i="1"/>
  <c r="G798" i="1" s="1"/>
  <c r="D797" i="1"/>
  <c r="C797" i="1"/>
  <c r="G797" i="1" s="1"/>
  <c r="D796" i="1"/>
  <c r="C796" i="1"/>
  <c r="H795" i="1"/>
  <c r="D795" i="1"/>
  <c r="C795" i="1"/>
  <c r="G795" i="1" s="1"/>
  <c r="H794" i="1"/>
  <c r="D794" i="1"/>
  <c r="C794" i="1"/>
  <c r="G794" i="1" s="1"/>
  <c r="D793" i="1"/>
  <c r="C793" i="1"/>
  <c r="G793" i="1" s="1"/>
  <c r="D792" i="1"/>
  <c r="C792" i="1"/>
  <c r="H791" i="1"/>
  <c r="D791" i="1"/>
  <c r="C791" i="1"/>
  <c r="G791" i="1" s="1"/>
  <c r="H790" i="1"/>
  <c r="D790" i="1"/>
  <c r="C790" i="1"/>
  <c r="G790" i="1" s="1"/>
  <c r="D789" i="1"/>
  <c r="C789" i="1"/>
  <c r="G789" i="1" s="1"/>
  <c r="D788" i="1"/>
  <c r="C788" i="1"/>
  <c r="H787" i="1"/>
  <c r="D787" i="1"/>
  <c r="C787" i="1"/>
  <c r="G787" i="1" s="1"/>
  <c r="H786" i="1"/>
  <c r="D786" i="1"/>
  <c r="C786" i="1"/>
  <c r="G786" i="1" s="1"/>
  <c r="D785" i="1"/>
  <c r="C785" i="1"/>
  <c r="G785" i="1" s="1"/>
  <c r="D784" i="1"/>
  <c r="C784" i="1"/>
  <c r="H783" i="1"/>
  <c r="D783" i="1"/>
  <c r="C783" i="1"/>
  <c r="G783" i="1" s="1"/>
  <c r="H782" i="1"/>
  <c r="D782" i="1"/>
  <c r="C782" i="1"/>
  <c r="G782" i="1" s="1"/>
  <c r="D781" i="1"/>
  <c r="C781" i="1"/>
  <c r="G781" i="1" s="1"/>
  <c r="D780" i="1"/>
  <c r="C780" i="1"/>
  <c r="H779" i="1"/>
  <c r="D779" i="1"/>
  <c r="C779" i="1"/>
  <c r="G779" i="1" s="1"/>
  <c r="H778" i="1"/>
  <c r="D778" i="1"/>
  <c r="C778" i="1"/>
  <c r="G778" i="1" s="1"/>
  <c r="D777" i="1"/>
  <c r="C777" i="1"/>
  <c r="G777" i="1" s="1"/>
  <c r="D776" i="1"/>
  <c r="C776" i="1"/>
  <c r="H775" i="1"/>
  <c r="D775" i="1"/>
  <c r="C775" i="1"/>
  <c r="G775" i="1" s="1"/>
  <c r="H774" i="1"/>
  <c r="D774" i="1"/>
  <c r="C774" i="1"/>
  <c r="G774" i="1" s="1"/>
  <c r="D773" i="1"/>
  <c r="C773" i="1"/>
  <c r="G773" i="1" s="1"/>
  <c r="D772" i="1"/>
  <c r="C772" i="1"/>
  <c r="H771" i="1"/>
  <c r="D771" i="1"/>
  <c r="C771" i="1"/>
  <c r="G771" i="1" s="1"/>
  <c r="H770" i="1"/>
  <c r="D770" i="1"/>
  <c r="C770" i="1"/>
  <c r="G770" i="1" s="1"/>
  <c r="D769" i="1"/>
  <c r="C769" i="1"/>
  <c r="G769" i="1" s="1"/>
  <c r="D768" i="1"/>
  <c r="C768" i="1"/>
  <c r="H767" i="1"/>
  <c r="D767" i="1"/>
  <c r="C767" i="1"/>
  <c r="G767" i="1" s="1"/>
  <c r="H766" i="1"/>
  <c r="D766" i="1"/>
  <c r="C766" i="1"/>
  <c r="G766" i="1" s="1"/>
  <c r="D765" i="1"/>
  <c r="C765" i="1"/>
  <c r="G765" i="1" s="1"/>
  <c r="D764" i="1"/>
  <c r="C764" i="1"/>
  <c r="H763" i="1"/>
  <c r="D763" i="1"/>
  <c r="C763" i="1"/>
  <c r="G763" i="1" s="1"/>
  <c r="H762" i="1"/>
  <c r="D762" i="1"/>
  <c r="C762" i="1"/>
  <c r="G762" i="1" s="1"/>
  <c r="D761" i="1"/>
  <c r="C761" i="1"/>
  <c r="G761" i="1" s="1"/>
  <c r="D760" i="1"/>
  <c r="C760" i="1"/>
  <c r="H759" i="1"/>
  <c r="D759" i="1"/>
  <c r="C759" i="1"/>
  <c r="G759" i="1" s="1"/>
  <c r="H758" i="1"/>
  <c r="D758" i="1"/>
  <c r="C758" i="1"/>
  <c r="G758" i="1" s="1"/>
  <c r="D757" i="1"/>
  <c r="C757" i="1"/>
  <c r="D756" i="1"/>
  <c r="C756" i="1"/>
  <c r="D755" i="1"/>
  <c r="H755" i="1" s="1"/>
  <c r="C755" i="1"/>
  <c r="H754" i="1"/>
  <c r="D754" i="1"/>
  <c r="C754" i="1"/>
  <c r="G754" i="1" s="1"/>
  <c r="D753" i="1"/>
  <c r="C753" i="1"/>
  <c r="D752" i="1"/>
  <c r="C752" i="1"/>
  <c r="H751" i="1"/>
  <c r="D751" i="1"/>
  <c r="C751" i="1"/>
  <c r="G751" i="1" s="1"/>
  <c r="H750" i="1"/>
  <c r="D750" i="1"/>
  <c r="C750" i="1"/>
  <c r="G750" i="1" s="1"/>
  <c r="D749" i="1"/>
  <c r="C749" i="1"/>
  <c r="G749" i="1" s="1"/>
  <c r="D748" i="1"/>
  <c r="C748" i="1"/>
  <c r="H747" i="1"/>
  <c r="D747" i="1"/>
  <c r="C747" i="1"/>
  <c r="G747" i="1" s="1"/>
  <c r="H746" i="1"/>
  <c r="D746" i="1"/>
  <c r="C746" i="1"/>
  <c r="G746" i="1" s="1"/>
  <c r="D745" i="1"/>
  <c r="C745" i="1"/>
  <c r="G745" i="1" s="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G669" i="1" s="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H657" i="1"/>
  <c r="D657" i="1"/>
  <c r="C657" i="1"/>
  <c r="G657" i="1" s="1"/>
  <c r="H656" i="1"/>
  <c r="D656" i="1"/>
  <c r="C656" i="1"/>
  <c r="G656" i="1" s="1"/>
  <c r="D655" i="1"/>
  <c r="C655" i="1"/>
  <c r="G655" i="1" s="1"/>
  <c r="D654" i="1"/>
  <c r="C654" i="1"/>
  <c r="G654" i="1" s="1"/>
  <c r="D653" i="1"/>
  <c r="H653" i="1" s="1"/>
  <c r="C653" i="1"/>
  <c r="G653" i="1" s="1"/>
  <c r="H652" i="1"/>
  <c r="D652" i="1"/>
  <c r="C652" i="1"/>
  <c r="G652" i="1" s="1"/>
  <c r="D651" i="1"/>
  <c r="C651" i="1"/>
  <c r="G651" i="1" s="1"/>
  <c r="D650" i="1"/>
  <c r="C650" i="1"/>
  <c r="H649" i="1"/>
  <c r="D649" i="1"/>
  <c r="C649" i="1"/>
  <c r="G649" i="1" s="1"/>
  <c r="D648" i="1"/>
  <c r="C648" i="1"/>
  <c r="G648" i="1" s="1"/>
  <c r="D647" i="1"/>
  <c r="C647" i="1"/>
  <c r="G647" i="1" s="1"/>
  <c r="D646" i="1"/>
  <c r="C646" i="1"/>
  <c r="D645" i="1"/>
  <c r="C645" i="1"/>
  <c r="H644" i="1"/>
  <c r="D644" i="1"/>
  <c r="C644" i="1"/>
  <c r="G644" i="1" s="1"/>
  <c r="D643" i="1"/>
  <c r="C643" i="1"/>
  <c r="D642" i="1"/>
  <c r="C642" i="1"/>
  <c r="D641" i="1"/>
  <c r="C641" i="1"/>
  <c r="G641" i="1" s="1"/>
  <c r="H632" i="1"/>
  <c r="D632" i="1"/>
  <c r="C632" i="1"/>
  <c r="G632" i="1" s="1"/>
  <c r="D631" i="1"/>
  <c r="C631" i="1"/>
  <c r="G631" i="1" s="1"/>
  <c r="G628" i="1"/>
  <c r="D628" i="1"/>
  <c r="C628" i="1"/>
  <c r="H628" i="1" s="1"/>
  <c r="G627" i="1"/>
  <c r="D627" i="1"/>
  <c r="C627" i="1"/>
  <c r="H627" i="1" s="1"/>
  <c r="G626" i="1"/>
  <c r="D626" i="1"/>
  <c r="C626" i="1"/>
  <c r="H626" i="1" s="1"/>
  <c r="G625" i="1"/>
  <c r="D625" i="1"/>
  <c r="C625" i="1"/>
  <c r="H625" i="1" s="1"/>
  <c r="G624" i="1"/>
  <c r="D624" i="1"/>
  <c r="C624" i="1"/>
  <c r="H624" i="1" s="1"/>
  <c r="C623" i="1"/>
  <c r="D622" i="1"/>
  <c r="C622" i="1"/>
  <c r="D621" i="1"/>
  <c r="C621" i="1"/>
  <c r="D620" i="1"/>
  <c r="C620" i="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H611" i="1"/>
  <c r="G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C593" i="1"/>
  <c r="G592" i="1"/>
  <c r="D592" i="1"/>
  <c r="C592" i="1"/>
  <c r="H592" i="1" s="1"/>
  <c r="G591" i="1"/>
  <c r="D591" i="1"/>
  <c r="C591" i="1"/>
  <c r="H591" i="1" s="1"/>
  <c r="G590" i="1"/>
  <c r="D590" i="1"/>
  <c r="C590" i="1"/>
  <c r="H590" i="1" s="1"/>
  <c r="G589" i="1"/>
  <c r="D589" i="1"/>
  <c r="C589" i="1"/>
  <c r="H589" i="1" s="1"/>
  <c r="G588" i="1"/>
  <c r="D588" i="1"/>
  <c r="C588" i="1"/>
  <c r="H588" i="1" s="1"/>
  <c r="D586" i="1"/>
  <c r="C586" i="1"/>
  <c r="D585" i="1"/>
  <c r="C585" i="1"/>
  <c r="D584" i="1"/>
  <c r="C584" i="1"/>
  <c r="D583" i="1"/>
  <c r="C583" i="1"/>
  <c r="D582" i="1"/>
  <c r="C582" i="1"/>
  <c r="D581" i="1"/>
  <c r="C581" i="1"/>
  <c r="D580" i="1"/>
  <c r="C580" i="1"/>
  <c r="D579" i="1"/>
  <c r="C579" i="1"/>
  <c r="D578" i="1"/>
  <c r="C578" i="1"/>
  <c r="D577" i="1"/>
  <c r="C577" i="1"/>
  <c r="D576" i="1"/>
  <c r="C576"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G564" i="1"/>
  <c r="D564" i="1"/>
  <c r="C564" i="1"/>
  <c r="H564" i="1" s="1"/>
  <c r="G563" i="1"/>
  <c r="D563" i="1"/>
  <c r="C563" i="1"/>
  <c r="H563" i="1" s="1"/>
  <c r="G562" i="1"/>
  <c r="D562" i="1"/>
  <c r="C562" i="1"/>
  <c r="H562" i="1" s="1"/>
  <c r="D560" i="1"/>
  <c r="C560" i="1"/>
  <c r="D559" i="1"/>
  <c r="C559" i="1"/>
  <c r="D558" i="1"/>
  <c r="C558" i="1"/>
  <c r="C557" i="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H525" i="1"/>
  <c r="D525" i="1"/>
  <c r="C525" i="1"/>
  <c r="G525" i="1" s="1"/>
  <c r="D524" i="1"/>
  <c r="C524" i="1"/>
  <c r="G524" i="1" s="1"/>
  <c r="C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D490" i="1"/>
  <c r="C490" i="1"/>
  <c r="H490" i="1" s="1"/>
  <c r="D489" i="1"/>
  <c r="G489" i="1" s="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C479" i="1"/>
  <c r="D477" i="1"/>
  <c r="C477" i="1"/>
  <c r="G477" i="1" s="1"/>
  <c r="H476" i="1"/>
  <c r="D476" i="1"/>
  <c r="C476" i="1"/>
  <c r="G476" i="1" s="1"/>
  <c r="H475" i="1"/>
  <c r="G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D465" i="1"/>
  <c r="C465" i="1"/>
  <c r="D464" i="1"/>
  <c r="C464" i="1"/>
  <c r="C463" i="1"/>
  <c r="H462" i="1"/>
  <c r="D462" i="1"/>
  <c r="C462" i="1"/>
  <c r="G462" i="1" s="1"/>
  <c r="H461" i="1"/>
  <c r="D461" i="1"/>
  <c r="C461" i="1"/>
  <c r="G461" i="1" s="1"/>
  <c r="D460" i="1"/>
  <c r="C460" i="1"/>
  <c r="G460" i="1" s="1"/>
  <c r="D459" i="1"/>
  <c r="C459" i="1"/>
  <c r="G459" i="1" s="1"/>
  <c r="H458" i="1"/>
  <c r="D458" i="1"/>
  <c r="C458" i="1"/>
  <c r="G458" i="1" s="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C424" i="1"/>
  <c r="H424" i="1" s="1"/>
  <c r="H423" i="1"/>
  <c r="D423" i="1"/>
  <c r="C423" i="1"/>
  <c r="G423" i="1" s="1"/>
  <c r="D422" i="1"/>
  <c r="C422" i="1"/>
  <c r="G422" i="1" s="1"/>
  <c r="D421" i="1"/>
  <c r="C421" i="1"/>
  <c r="G421" i="1" s="1"/>
  <c r="H420" i="1"/>
  <c r="D420" i="1"/>
  <c r="C420" i="1"/>
  <c r="G420" i="1" s="1"/>
  <c r="H419" i="1"/>
  <c r="D419" i="1"/>
  <c r="C419" i="1"/>
  <c r="G419" i="1" s="1"/>
  <c r="D418" i="1"/>
  <c r="C418" i="1"/>
  <c r="G418" i="1" s="1"/>
  <c r="D417" i="1"/>
  <c r="C417" i="1"/>
  <c r="G417" i="1" s="1"/>
  <c r="C416" i="1"/>
  <c r="C415" i="1"/>
  <c r="C413" i="1"/>
  <c r="C412" i="1"/>
  <c r="D411" i="1"/>
  <c r="C411" i="1"/>
  <c r="D406" i="1"/>
  <c r="C406" i="1"/>
  <c r="H406" i="1" s="1"/>
  <c r="D405" i="1"/>
  <c r="C405" i="1"/>
  <c r="H405" i="1" s="1"/>
  <c r="D404" i="1"/>
  <c r="C404" i="1"/>
  <c r="H404" i="1" s="1"/>
  <c r="H401" i="1"/>
  <c r="D401" i="1"/>
  <c r="G401" i="1" s="1"/>
  <c r="C401" i="1"/>
  <c r="H400" i="1"/>
  <c r="G400" i="1"/>
  <c r="D400" i="1"/>
  <c r="C400" i="1"/>
  <c r="D399" i="1"/>
  <c r="C399" i="1"/>
  <c r="D398" i="1"/>
  <c r="G398" i="1" s="1"/>
  <c r="C398" i="1"/>
  <c r="H398" i="1" s="1"/>
  <c r="D397" i="1"/>
  <c r="C397" i="1"/>
  <c r="H397" i="1" s="1"/>
  <c r="H396" i="1"/>
  <c r="G396" i="1"/>
  <c r="D396" i="1"/>
  <c r="C396" i="1"/>
  <c r="H395" i="1"/>
  <c r="G395" i="1"/>
  <c r="D395" i="1"/>
  <c r="C395" i="1"/>
  <c r="H394" i="1"/>
  <c r="G394" i="1"/>
  <c r="D394" i="1"/>
  <c r="C394" i="1"/>
  <c r="H393" i="1"/>
  <c r="G393" i="1"/>
  <c r="D393" i="1"/>
  <c r="C393" i="1"/>
  <c r="C392" i="1"/>
  <c r="C391" i="1"/>
  <c r="D390" i="1"/>
  <c r="C390" i="1"/>
  <c r="H390" i="1" s="1"/>
  <c r="D389" i="1"/>
  <c r="C389" i="1"/>
  <c r="H389" i="1" s="1"/>
  <c r="D388" i="1"/>
  <c r="C388" i="1"/>
  <c r="D387" i="1"/>
  <c r="C387" i="1"/>
  <c r="H387" i="1" s="1"/>
  <c r="D386" i="1"/>
  <c r="C386" i="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D368" i="1"/>
  <c r="C368" i="1"/>
  <c r="H368" i="1" s="1"/>
  <c r="D367" i="1"/>
  <c r="C367" i="1"/>
  <c r="D366" i="1"/>
  <c r="C366" i="1"/>
  <c r="H366" i="1" s="1"/>
  <c r="D365" i="1"/>
  <c r="C365" i="1"/>
  <c r="H365" i="1" s="1"/>
  <c r="C364" i="1"/>
  <c r="H363" i="1"/>
  <c r="D363" i="1"/>
  <c r="C363" i="1"/>
  <c r="G363" i="1" s="1"/>
  <c r="H362" i="1"/>
  <c r="D362" i="1"/>
  <c r="C362" i="1"/>
  <c r="D361" i="1"/>
  <c r="C361"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C309" i="1"/>
  <c r="D308" i="1"/>
  <c r="C308" i="1"/>
  <c r="H308" i="1" s="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H296" i="1" s="1"/>
  <c r="D295" i="1"/>
  <c r="C295" i="1"/>
  <c r="H295" i="1" s="1"/>
  <c r="D294" i="1"/>
  <c r="H292" i="1"/>
  <c r="G292" i="1"/>
  <c r="D292" i="1"/>
  <c r="C292" i="1"/>
  <c r="H291" i="1"/>
  <c r="G291" i="1"/>
  <c r="D291" i="1"/>
  <c r="C291" i="1"/>
  <c r="D290" i="1"/>
  <c r="H290" i="1" s="1"/>
  <c r="C290" i="1"/>
  <c r="G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D270" i="1"/>
  <c r="C270" i="1"/>
  <c r="H269" i="1"/>
  <c r="G269" i="1"/>
  <c r="D269" i="1"/>
  <c r="C269" i="1"/>
  <c r="H268" i="1"/>
  <c r="G268" i="1"/>
  <c r="D268" i="1"/>
  <c r="C268" i="1"/>
  <c r="H267" i="1"/>
  <c r="G267" i="1"/>
  <c r="D267" i="1"/>
  <c r="C267" i="1"/>
  <c r="D266" i="1"/>
  <c r="C266" i="1"/>
  <c r="H266" i="1" s="1"/>
  <c r="D265" i="1"/>
  <c r="H265" i="1" s="1"/>
  <c r="C265" i="1"/>
  <c r="D264" i="1"/>
  <c r="H264" i="1" s="1"/>
  <c r="C264" i="1"/>
  <c r="H263" i="1"/>
  <c r="G263" i="1"/>
  <c r="D263" i="1"/>
  <c r="C263" i="1"/>
  <c r="D262" i="1"/>
  <c r="C262" i="1"/>
  <c r="G261" i="1"/>
  <c r="D261" i="1"/>
  <c r="C261" i="1"/>
  <c r="H261" i="1" s="1"/>
  <c r="D260" i="1"/>
  <c r="C260" i="1"/>
  <c r="H258" i="1"/>
  <c r="G258" i="1"/>
  <c r="D258" i="1"/>
  <c r="C258" i="1"/>
  <c r="H257" i="1"/>
  <c r="D257" i="1"/>
  <c r="C257" i="1"/>
  <c r="G257" i="1" s="1"/>
  <c r="G256" i="1"/>
  <c r="D256" i="1"/>
  <c r="C256" i="1"/>
  <c r="H256" i="1" s="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G238" i="1" s="1"/>
  <c r="D237" i="1"/>
  <c r="C237" i="1"/>
  <c r="D236" i="1"/>
  <c r="C236" i="1"/>
  <c r="H235" i="1"/>
  <c r="G235" i="1"/>
  <c r="D235" i="1"/>
  <c r="C235" i="1"/>
  <c r="H234" i="1"/>
  <c r="G234" i="1"/>
  <c r="D234" i="1"/>
  <c r="C234" i="1"/>
  <c r="D233" i="1"/>
  <c r="H233" i="1" s="1"/>
  <c r="C233" i="1"/>
  <c r="H232" i="1"/>
  <c r="D232" i="1"/>
  <c r="G232" i="1" s="1"/>
  <c r="C232" i="1"/>
  <c r="H231" i="1"/>
  <c r="G231" i="1"/>
  <c r="D231" i="1"/>
  <c r="C231" i="1"/>
  <c r="H230" i="1"/>
  <c r="G230" i="1"/>
  <c r="D230" i="1"/>
  <c r="C230" i="1"/>
  <c r="D229" i="1"/>
  <c r="C229" i="1"/>
  <c r="G228" i="1"/>
  <c r="D228" i="1"/>
  <c r="H228" i="1" s="1"/>
  <c r="C228"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H218" i="1" s="1"/>
  <c r="D217" i="1"/>
  <c r="H217" i="1" s="1"/>
  <c r="C217" i="1"/>
  <c r="H216" i="1"/>
  <c r="G216" i="1"/>
  <c r="D216" i="1"/>
  <c r="C216" i="1"/>
  <c r="D215" i="1"/>
  <c r="C215" i="1"/>
  <c r="H214" i="1"/>
  <c r="G214" i="1"/>
  <c r="D214" i="1"/>
  <c r="C214" i="1"/>
  <c r="H213" i="1"/>
  <c r="G213" i="1"/>
  <c r="D213" i="1"/>
  <c r="C213" i="1"/>
  <c r="H212" i="1"/>
  <c r="G212" i="1"/>
  <c r="D212" i="1"/>
  <c r="C212" i="1"/>
  <c r="D211" i="1"/>
  <c r="H210" i="1"/>
  <c r="G210" i="1"/>
  <c r="D210" i="1"/>
  <c r="C210" i="1"/>
  <c r="D209" i="1"/>
  <c r="H209" i="1" s="1"/>
  <c r="C209" i="1"/>
  <c r="D208" i="1"/>
  <c r="H208" i="1" s="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G190" i="1"/>
  <c r="D190" i="1"/>
  <c r="H190" i="1" s="1"/>
  <c r="C190" i="1"/>
  <c r="D189" i="1"/>
  <c r="G189" i="1" s="1"/>
  <c r="C189" i="1"/>
  <c r="H189" i="1" s="1"/>
  <c r="H188" i="1"/>
  <c r="G188" i="1"/>
  <c r="D188" i="1"/>
  <c r="C188" i="1"/>
  <c r="G187" i="1"/>
  <c r="D187" i="1"/>
  <c r="C187" i="1"/>
  <c r="H187" i="1" s="1"/>
  <c r="D186" i="1"/>
  <c r="H186" i="1" s="1"/>
  <c r="C186" i="1"/>
  <c r="D185" i="1"/>
  <c r="C185" i="1"/>
  <c r="D184" i="1"/>
  <c r="C184" i="1"/>
  <c r="D183" i="1"/>
  <c r="C183" i="1"/>
  <c r="G183" i="1" s="1"/>
  <c r="D182" i="1"/>
  <c r="C182" i="1"/>
  <c r="D181" i="1"/>
  <c r="C181" i="1"/>
  <c r="D180" i="1"/>
  <c r="H180" i="1" s="1"/>
  <c r="C180" i="1"/>
  <c r="D179" i="1"/>
  <c r="G179" i="1" s="1"/>
  <c r="C179" i="1"/>
  <c r="H179" i="1" s="1"/>
  <c r="D178" i="1"/>
  <c r="H178" i="1" s="1"/>
  <c r="C178" i="1"/>
  <c r="D177" i="1"/>
  <c r="C177" i="1"/>
  <c r="H177" i="1" s="1"/>
  <c r="D176" i="1"/>
  <c r="C176" i="1"/>
  <c r="G176" i="1" s="1"/>
  <c r="D175" i="1"/>
  <c r="G175" i="1" s="1"/>
  <c r="C175" i="1"/>
  <c r="H175" i="1" s="1"/>
  <c r="D174" i="1"/>
  <c r="C174" i="1"/>
  <c r="C173" i="1"/>
  <c r="H172" i="1"/>
  <c r="G172" i="1"/>
  <c r="D172" i="1"/>
  <c r="C172" i="1"/>
  <c r="H171" i="1"/>
  <c r="G171" i="1"/>
  <c r="D171" i="1"/>
  <c r="C171" i="1"/>
  <c r="D170" i="1"/>
  <c r="C170" i="1"/>
  <c r="H170" i="1" s="1"/>
  <c r="D169" i="1"/>
  <c r="C169" i="1"/>
  <c r="H169" i="1" s="1"/>
  <c r="H168" i="1"/>
  <c r="D168" i="1"/>
  <c r="C168" i="1"/>
  <c r="G167" i="1"/>
  <c r="D167" i="1"/>
  <c r="H167" i="1" s="1"/>
  <c r="C167" i="1"/>
  <c r="H166" i="1"/>
  <c r="D166" i="1"/>
  <c r="C166" i="1"/>
  <c r="D165" i="1"/>
  <c r="C165" i="1"/>
  <c r="D164" i="1"/>
  <c r="H164" i="1" s="1"/>
  <c r="C164" i="1"/>
  <c r="D163" i="1"/>
  <c r="C163" i="1"/>
  <c r="H163" i="1" s="1"/>
  <c r="D162" i="1"/>
  <c r="C162" i="1"/>
  <c r="H162" i="1" s="1"/>
  <c r="D161" i="1"/>
  <c r="C161" i="1"/>
  <c r="D160" i="1"/>
  <c r="C160" i="1"/>
  <c r="H160" i="1" s="1"/>
  <c r="H158" i="1"/>
  <c r="G158" i="1"/>
  <c r="D158" i="1"/>
  <c r="C158" i="1"/>
  <c r="D157" i="1"/>
  <c r="H157" i="1" s="1"/>
  <c r="C157" i="1"/>
  <c r="H156" i="1"/>
  <c r="G156" i="1"/>
  <c r="D156" i="1"/>
  <c r="C156" i="1"/>
  <c r="D155" i="1"/>
  <c r="H154" i="1"/>
  <c r="G154" i="1"/>
  <c r="D154" i="1"/>
  <c r="C154" i="1"/>
  <c r="H153" i="1"/>
  <c r="G153" i="1"/>
  <c r="D153" i="1"/>
  <c r="C153" i="1"/>
  <c r="H152" i="1"/>
  <c r="G152" i="1"/>
  <c r="D152" i="1"/>
  <c r="C152" i="1"/>
  <c r="H151" i="1"/>
  <c r="G151" i="1"/>
  <c r="D151" i="1"/>
  <c r="C151" i="1"/>
  <c r="D150" i="1"/>
  <c r="H150" i="1" s="1"/>
  <c r="C150" i="1"/>
  <c r="D149" i="1"/>
  <c r="C149" i="1"/>
  <c r="C148" i="1"/>
  <c r="H146" i="1"/>
  <c r="G146" i="1"/>
  <c r="D146" i="1"/>
  <c r="C146" i="1"/>
  <c r="H145"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C123" i="1"/>
  <c r="H123" i="1" s="1"/>
  <c r="D122" i="1"/>
  <c r="C122" i="1"/>
  <c r="G122" i="1" s="1"/>
  <c r="D121" i="1"/>
  <c r="C121" i="1"/>
  <c r="G121" i="1" s="1"/>
  <c r="D120" i="1"/>
  <c r="C120" i="1"/>
  <c r="H119" i="1"/>
  <c r="G119" i="1"/>
  <c r="D119" i="1"/>
  <c r="C119" i="1"/>
  <c r="D118" i="1"/>
  <c r="C118" i="1"/>
  <c r="H118" i="1" s="1"/>
  <c r="D117" i="1"/>
  <c r="C117" i="1"/>
  <c r="G117" i="1" s="1"/>
  <c r="C116" i="1"/>
  <c r="H115" i="1"/>
  <c r="G115" i="1"/>
  <c r="D115" i="1"/>
  <c r="C115" i="1"/>
  <c r="H114" i="1"/>
  <c r="G114" i="1"/>
  <c r="D114" i="1"/>
  <c r="C114" i="1"/>
  <c r="G113" i="1"/>
  <c r="D113" i="1"/>
  <c r="C113" i="1"/>
  <c r="H113" i="1" s="1"/>
  <c r="H112" i="1"/>
  <c r="G112" i="1"/>
  <c r="D112" i="1"/>
  <c r="C112" i="1"/>
  <c r="D111" i="1"/>
  <c r="C111" i="1"/>
  <c r="D110" i="1"/>
  <c r="C110" i="1"/>
  <c r="H110" i="1" s="1"/>
  <c r="H109" i="1"/>
  <c r="G109" i="1"/>
  <c r="D109" i="1"/>
  <c r="C109" i="1"/>
  <c r="D108" i="1"/>
  <c r="C108" i="1"/>
  <c r="D107" i="1"/>
  <c r="C107" i="1"/>
  <c r="D106" i="1"/>
  <c r="G106" i="1" s="1"/>
  <c r="C106" i="1"/>
  <c r="H105" i="1"/>
  <c r="G105" i="1"/>
  <c r="D105" i="1"/>
  <c r="C105" i="1"/>
  <c r="H104" i="1"/>
  <c r="G104" i="1"/>
  <c r="D104" i="1"/>
  <c r="C104" i="1"/>
  <c r="D103" i="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G90" i="1" s="1"/>
  <c r="C90" i="1"/>
  <c r="D89" i="1"/>
  <c r="C89" i="1"/>
  <c r="H89" i="1" s="1"/>
  <c r="D88" i="1"/>
  <c r="C88" i="1"/>
  <c r="H88" i="1" s="1"/>
  <c r="D87" i="1"/>
  <c r="C87" i="1"/>
  <c r="H87" i="1" s="1"/>
  <c r="H86" i="1"/>
  <c r="D86" i="1"/>
  <c r="C86" i="1"/>
  <c r="G86" i="1" s="1"/>
  <c r="H85" i="1"/>
  <c r="G85" i="1"/>
  <c r="D85" i="1"/>
  <c r="C85" i="1"/>
  <c r="H84" i="1"/>
  <c r="G84" i="1"/>
  <c r="D84" i="1"/>
  <c r="C84" i="1"/>
  <c r="D83" i="1"/>
  <c r="H83" i="1" s="1"/>
  <c r="C83" i="1"/>
  <c r="D82" i="1"/>
  <c r="C82" i="1"/>
  <c r="H82" i="1" s="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D71" i="1"/>
  <c r="C71" i="1"/>
  <c r="G71" i="1" s="1"/>
  <c r="D70" i="1"/>
  <c r="C70" i="1"/>
  <c r="G70" i="1" s="1"/>
  <c r="H69" i="1"/>
  <c r="G69" i="1"/>
  <c r="D69" i="1"/>
  <c r="C69" i="1"/>
  <c r="H68" i="1"/>
  <c r="G68" i="1"/>
  <c r="D68" i="1"/>
  <c r="C68" i="1"/>
  <c r="H67" i="1"/>
  <c r="G67" i="1"/>
  <c r="D67" i="1"/>
  <c r="C67" i="1"/>
  <c r="D66" i="1"/>
  <c r="H66" i="1" s="1"/>
  <c r="C66" i="1"/>
  <c r="H65" i="1"/>
  <c r="G65" i="1"/>
  <c r="D65" i="1"/>
  <c r="C65" i="1"/>
  <c r="D64" i="1"/>
  <c r="G64" i="1" s="1"/>
  <c r="C64" i="1"/>
  <c r="H63" i="1"/>
  <c r="G63" i="1"/>
  <c r="D63" i="1"/>
  <c r="C63" i="1"/>
  <c r="D62" i="1"/>
  <c r="C62" i="1"/>
  <c r="H62" i="1" s="1"/>
  <c r="H61" i="1"/>
  <c r="D61" i="1"/>
  <c r="C61" i="1"/>
  <c r="G61" i="1" s="1"/>
  <c r="H60" i="1"/>
  <c r="G60" i="1"/>
  <c r="D60" i="1"/>
  <c r="C60" i="1"/>
  <c r="D59" i="1"/>
  <c r="C59" i="1"/>
  <c r="H59" i="1" s="1"/>
  <c r="D58" i="1"/>
  <c r="C58" i="1"/>
  <c r="H58" i="1" s="1"/>
  <c r="H57" i="1"/>
  <c r="D57" i="1"/>
  <c r="G57" i="1" s="1"/>
  <c r="C57" i="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D27" i="1"/>
  <c r="C27" i="1"/>
  <c r="H26" i="1"/>
  <c r="G26" i="1"/>
  <c r="D26" i="1"/>
  <c r="C26" i="1"/>
  <c r="D25" i="1"/>
  <c r="C25" i="1"/>
  <c r="H24" i="1"/>
  <c r="G24" i="1"/>
  <c r="D24" i="1"/>
  <c r="C24" i="1"/>
  <c r="D23" i="1"/>
  <c r="C23" i="1"/>
  <c r="G23" i="1" s="1"/>
  <c r="H22" i="1"/>
  <c r="G22" i="1"/>
  <c r="D22" i="1"/>
  <c r="C22" i="1"/>
  <c r="H21" i="1"/>
  <c r="G21" i="1"/>
  <c r="D21" i="1"/>
  <c r="C21" i="1"/>
  <c r="H20" i="1"/>
  <c r="G20" i="1"/>
  <c r="D20" i="1"/>
  <c r="C20" i="1"/>
  <c r="D19" i="1"/>
  <c r="G19" i="1" s="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0" i="1"/>
  <c r="G10" i="1"/>
  <c r="D10" i="1"/>
  <c r="C10" i="1"/>
  <c r="D9" i="1"/>
  <c r="G9" i="1" s="1"/>
  <c r="C9" i="1"/>
  <c r="D8" i="1"/>
  <c r="C8" i="1"/>
  <c r="G8" i="1" s="1"/>
  <c r="H7" i="1"/>
  <c r="D7" i="1"/>
  <c r="G7" i="1" s="1"/>
  <c r="C7" i="1"/>
  <c r="D6" i="1"/>
  <c r="C6" i="1"/>
  <c r="D5" i="1"/>
  <c r="C5" i="1"/>
  <c r="H5" i="1" s="1"/>
  <c r="D4" i="1"/>
  <c r="G4" i="1" s="1"/>
  <c r="C4" i="1"/>
  <c r="E283" i="9" l="1"/>
  <c r="B283" i="9" s="1"/>
  <c r="G1580" i="1"/>
  <c r="I36" i="3"/>
  <c r="H1576" i="1"/>
  <c r="H1565" i="1"/>
  <c r="G1516" i="1"/>
  <c r="D24" i="8"/>
  <c r="C1499" i="1" s="1"/>
  <c r="H1499" i="1" s="1"/>
  <c r="G1504" i="1"/>
  <c r="H1501" i="1"/>
  <c r="H1497" i="1"/>
  <c r="G1492" i="1"/>
  <c r="H1489" i="1"/>
  <c r="H1485" i="1"/>
  <c r="G1480" i="1"/>
  <c r="H878" i="1"/>
  <c r="G827" i="1"/>
  <c r="G821" i="1"/>
  <c r="H819" i="1"/>
  <c r="G817" i="1"/>
  <c r="H814" i="1"/>
  <c r="G810" i="1"/>
  <c r="E67" i="9"/>
  <c r="B67" i="9" s="1"/>
  <c r="G757" i="1"/>
  <c r="G755" i="1"/>
  <c r="G753" i="1"/>
  <c r="F219" i="9"/>
  <c r="B219" i="9" s="1"/>
  <c r="E39" i="9"/>
  <c r="B39" i="9" s="1"/>
  <c r="E34" i="9"/>
  <c r="B34" i="9" s="1"/>
  <c r="G658" i="1"/>
  <c r="E25" i="9"/>
  <c r="F214" i="9"/>
  <c r="B214" i="9" s="1"/>
  <c r="G650" i="1"/>
  <c r="H648" i="1"/>
  <c r="G646" i="1"/>
  <c r="F652" i="4"/>
  <c r="G643" i="1"/>
  <c r="G645" i="1"/>
  <c r="G642" i="1"/>
  <c r="H645" i="1"/>
  <c r="H641" i="1"/>
  <c r="H600" i="1"/>
  <c r="G599" i="1"/>
  <c r="G600" i="1"/>
  <c r="E593" i="4"/>
  <c r="D587" i="1" s="1"/>
  <c r="D484" i="4"/>
  <c r="G490" i="1"/>
  <c r="G413" i="1"/>
  <c r="G397" i="1"/>
  <c r="H399" i="1"/>
  <c r="G399" i="1"/>
  <c r="F402" i="4"/>
  <c r="H386" i="1"/>
  <c r="H388" i="1"/>
  <c r="H369" i="1"/>
  <c r="F369" i="4"/>
  <c r="H367" i="1"/>
  <c r="G362" i="1"/>
  <c r="H361" i="1"/>
  <c r="G361" i="1"/>
  <c r="G360" i="1"/>
  <c r="G359" i="1"/>
  <c r="H360" i="1"/>
  <c r="H359" i="1"/>
  <c r="H309" i="1"/>
  <c r="G309" i="1"/>
  <c r="E311" i="4"/>
  <c r="D306" i="1" s="1"/>
  <c r="G308" i="1"/>
  <c r="G295" i="1"/>
  <c r="G296" i="1"/>
  <c r="H413" i="1"/>
  <c r="F418" i="4"/>
  <c r="G288" i="1"/>
  <c r="G411" i="1"/>
  <c r="E71" i="9"/>
  <c r="B71" i="9" s="1"/>
  <c r="G270" i="1"/>
  <c r="G266" i="1"/>
  <c r="D263" i="4"/>
  <c r="C259" i="1" s="1"/>
  <c r="G264" i="1"/>
  <c r="G265" i="1"/>
  <c r="F264" i="4"/>
  <c r="H260" i="1"/>
  <c r="H262" i="1"/>
  <c r="G260" i="1"/>
  <c r="G262" i="1"/>
  <c r="E68" i="9"/>
  <c r="B68" i="9" s="1"/>
  <c r="C255" i="1"/>
  <c r="E225" i="9"/>
  <c r="B225" i="9" s="1"/>
  <c r="H238" i="1"/>
  <c r="G236" i="1"/>
  <c r="G237" i="1"/>
  <c r="H236" i="1"/>
  <c r="H237" i="1"/>
  <c r="G233" i="1"/>
  <c r="H229" i="1"/>
  <c r="E59" i="9"/>
  <c r="B59" i="9" s="1"/>
  <c r="F231" i="4"/>
  <c r="H227" i="1"/>
  <c r="G227" i="1"/>
  <c r="G229" i="1"/>
  <c r="E224" i="4"/>
  <c r="D220" i="1" s="1"/>
  <c r="G215" i="1"/>
  <c r="G218" i="1"/>
  <c r="D215" i="4"/>
  <c r="E57" i="9"/>
  <c r="B57" i="9" s="1"/>
  <c r="H215" i="1"/>
  <c r="G217" i="1"/>
  <c r="G209" i="1"/>
  <c r="D206" i="1"/>
  <c r="H206" i="1" s="1"/>
  <c r="G208" i="1"/>
  <c r="F196" i="4"/>
  <c r="F210" i="4"/>
  <c r="G206" i="1"/>
  <c r="G207" i="1"/>
  <c r="C192" i="1"/>
  <c r="G191" i="1"/>
  <c r="G186" i="1"/>
  <c r="G185" i="1"/>
  <c r="E45" i="9"/>
  <c r="G184" i="1"/>
  <c r="H184" i="1"/>
  <c r="H185" i="1"/>
  <c r="F221" i="9"/>
  <c r="B221" i="9" s="1"/>
  <c r="H183" i="1"/>
  <c r="E44" i="9"/>
  <c r="B44" i="9" s="1"/>
  <c r="G182" i="1"/>
  <c r="H182" i="1"/>
  <c r="G181" i="1"/>
  <c r="H181" i="1"/>
  <c r="G180" i="1"/>
  <c r="E43" i="9"/>
  <c r="B43" i="9" s="1"/>
  <c r="G178" i="1"/>
  <c r="G177" i="1"/>
  <c r="H176" i="1"/>
  <c r="H173" i="1"/>
  <c r="H174" i="1"/>
  <c r="G173" i="1"/>
  <c r="G174" i="1"/>
  <c r="G170" i="1"/>
  <c r="G169" i="1"/>
  <c r="E163" i="4"/>
  <c r="D159" i="1" s="1"/>
  <c r="F169" i="4"/>
  <c r="G168" i="1"/>
  <c r="H165" i="1"/>
  <c r="G166" i="1"/>
  <c r="G165" i="1"/>
  <c r="G164" i="1"/>
  <c r="F164" i="4"/>
  <c r="G163" i="1"/>
  <c r="G160" i="1"/>
  <c r="G162" i="1"/>
  <c r="G161" i="1"/>
  <c r="H161" i="1"/>
  <c r="C155" i="1"/>
  <c r="G157" i="1"/>
  <c r="H149" i="1"/>
  <c r="H148" i="1"/>
  <c r="G148" i="1"/>
  <c r="G149" i="1"/>
  <c r="G150" i="1"/>
  <c r="G120" i="1"/>
  <c r="F124" i="4"/>
  <c r="G123" i="1"/>
  <c r="H120" i="1"/>
  <c r="H121" i="1"/>
  <c r="H122" i="1"/>
  <c r="F125" i="4"/>
  <c r="G118" i="1"/>
  <c r="E106" i="4"/>
  <c r="D102" i="1" s="1"/>
  <c r="F120" i="4"/>
  <c r="G116" i="1"/>
  <c r="H116" i="1"/>
  <c r="H117" i="1"/>
  <c r="E37" i="9"/>
  <c r="B37" i="9" s="1"/>
  <c r="F216" i="9"/>
  <c r="B216" i="9" s="1"/>
  <c r="H108" i="1"/>
  <c r="G111" i="1"/>
  <c r="H111" i="1"/>
  <c r="G108" i="1"/>
  <c r="G110" i="1"/>
  <c r="G103" i="1"/>
  <c r="H107" i="1"/>
  <c r="G107" i="1"/>
  <c r="H106" i="1"/>
  <c r="G93" i="1"/>
  <c r="H90" i="1"/>
  <c r="G87" i="1"/>
  <c r="G89" i="1"/>
  <c r="F91" i="4"/>
  <c r="E82" i="4"/>
  <c r="D78" i="1" s="1"/>
  <c r="G88" i="1"/>
  <c r="E35" i="9"/>
  <c r="B35" i="9" s="1"/>
  <c r="G83" i="1"/>
  <c r="G79" i="1"/>
  <c r="G82" i="1"/>
  <c r="G81" i="1"/>
  <c r="F74" i="4"/>
  <c r="H70" i="1"/>
  <c r="H71" i="1"/>
  <c r="E33" i="9"/>
  <c r="B33" i="9" s="1"/>
  <c r="H64" i="1"/>
  <c r="G66" i="1"/>
  <c r="G62" i="1"/>
  <c r="G58" i="1"/>
  <c r="G59" i="1"/>
  <c r="E27" i="9"/>
  <c r="B27" i="9" s="1"/>
  <c r="F59" i="4"/>
  <c r="G55" i="1"/>
  <c r="G56" i="1"/>
  <c r="E50" i="4"/>
  <c r="D46" i="1" s="1"/>
  <c r="G29" i="1"/>
  <c r="E24" i="9"/>
  <c r="B24" i="9" s="1"/>
  <c r="H27" i="1"/>
  <c r="H25" i="1"/>
  <c r="G25" i="1"/>
  <c r="G27" i="1"/>
  <c r="E7" i="4"/>
  <c r="D3" i="1" s="1"/>
  <c r="H23" i="1"/>
  <c r="H11" i="1"/>
  <c r="G11" i="1"/>
  <c r="H9" i="1"/>
  <c r="H8" i="1"/>
  <c r="H4" i="1"/>
  <c r="F8" i="4"/>
  <c r="D7" i="4"/>
  <c r="C3" i="1" s="1"/>
  <c r="H6" i="1"/>
  <c r="G6" i="1"/>
  <c r="G5" i="1"/>
  <c r="H583" i="1"/>
  <c r="G583" i="1"/>
  <c r="H992" i="1"/>
  <c r="G992" i="1"/>
  <c r="H998" i="1"/>
  <c r="G998" i="1"/>
  <c r="H1002" i="1"/>
  <c r="G1002" i="1"/>
  <c r="H1006" i="1"/>
  <c r="G1006" i="1"/>
  <c r="H1038" i="1"/>
  <c r="G1038" i="1"/>
  <c r="G1417" i="1"/>
  <c r="H1417" i="1"/>
  <c r="H418" i="1"/>
  <c r="H422" i="1"/>
  <c r="G425" i="1"/>
  <c r="G429" i="1"/>
  <c r="G433" i="1"/>
  <c r="G436" i="1"/>
  <c r="H460" i="1"/>
  <c r="H464" i="1"/>
  <c r="G464" i="1"/>
  <c r="H524" i="1"/>
  <c r="H528" i="1"/>
  <c r="H532" i="1"/>
  <c r="H536" i="1"/>
  <c r="H540" i="1"/>
  <c r="H544" i="1"/>
  <c r="H548" i="1"/>
  <c r="H552" i="1"/>
  <c r="H556" i="1"/>
  <c r="H559" i="1"/>
  <c r="G559" i="1"/>
  <c r="G575" i="1"/>
  <c r="H612" i="1"/>
  <c r="H616" i="1"/>
  <c r="H620" i="1"/>
  <c r="G620" i="1"/>
  <c r="H622" i="1"/>
  <c r="G622" i="1"/>
  <c r="H631" i="1"/>
  <c r="H643" i="1"/>
  <c r="H647" i="1"/>
  <c r="H651" i="1"/>
  <c r="H655" i="1"/>
  <c r="H659" i="1"/>
  <c r="H663" i="1"/>
  <c r="H667" i="1"/>
  <c r="H671" i="1"/>
  <c r="H675" i="1"/>
  <c r="H679" i="1"/>
  <c r="H683"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G744" i="1"/>
  <c r="H744" i="1"/>
  <c r="G752" i="1"/>
  <c r="H752" i="1"/>
  <c r="G760" i="1"/>
  <c r="H760"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5" i="1"/>
  <c r="H885" i="1"/>
  <c r="G901" i="1"/>
  <c r="H901" i="1"/>
  <c r="G917" i="1"/>
  <c r="H917" i="1"/>
  <c r="G933" i="1"/>
  <c r="H933" i="1"/>
  <c r="G949" i="1"/>
  <c r="H949" i="1"/>
  <c r="G965" i="1"/>
  <c r="H965" i="1"/>
  <c r="G1236" i="1"/>
  <c r="H1236" i="1"/>
  <c r="G1252" i="1"/>
  <c r="H1252" i="1"/>
  <c r="G1268" i="1"/>
  <c r="H1268" i="1"/>
  <c r="G1284" i="1"/>
  <c r="H1284" i="1"/>
  <c r="H463" i="1"/>
  <c r="G463" i="1"/>
  <c r="H577" i="1"/>
  <c r="G577" i="1"/>
  <c r="H581" i="1"/>
  <c r="G581" i="1"/>
  <c r="H585" i="1"/>
  <c r="G585" i="1"/>
  <c r="H994" i="1"/>
  <c r="G994" i="1"/>
  <c r="H996" i="1"/>
  <c r="G996" i="1"/>
  <c r="H1000" i="1"/>
  <c r="G1000" i="1"/>
  <c r="H1004" i="1"/>
  <c r="G1004" i="1"/>
  <c r="H1008" i="1"/>
  <c r="G1008" i="1"/>
  <c r="H1030" i="1"/>
  <c r="G1030" i="1"/>
  <c r="G1420" i="1"/>
  <c r="H1420"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404" i="1"/>
  <c r="G405" i="1"/>
  <c r="G406" i="1"/>
  <c r="H411" i="1"/>
  <c r="H417" i="1"/>
  <c r="H421" i="1"/>
  <c r="G424" i="1"/>
  <c r="G428" i="1"/>
  <c r="G432" i="1"/>
  <c r="H459" i="1"/>
  <c r="H477" i="1"/>
  <c r="H527" i="1"/>
  <c r="H531" i="1"/>
  <c r="H535" i="1"/>
  <c r="H539" i="1"/>
  <c r="H543" i="1"/>
  <c r="H547" i="1"/>
  <c r="H551" i="1"/>
  <c r="H555" i="1"/>
  <c r="H576" i="1"/>
  <c r="G576" i="1"/>
  <c r="H578" i="1"/>
  <c r="G578" i="1"/>
  <c r="H580" i="1"/>
  <c r="G580" i="1"/>
  <c r="H582" i="1"/>
  <c r="G582" i="1"/>
  <c r="H584" i="1"/>
  <c r="G584" i="1"/>
  <c r="H586" i="1"/>
  <c r="G586" i="1"/>
  <c r="H615" i="1"/>
  <c r="H642" i="1"/>
  <c r="H646" i="1"/>
  <c r="H650" i="1"/>
  <c r="H654" i="1"/>
  <c r="H658" i="1"/>
  <c r="H662" i="1"/>
  <c r="H666" i="1"/>
  <c r="H670" i="1"/>
  <c r="H674" i="1"/>
  <c r="H678" i="1"/>
  <c r="H682" i="1"/>
  <c r="H686" i="1"/>
  <c r="G1186" i="1"/>
  <c r="H1186" i="1"/>
  <c r="G1199" i="1"/>
  <c r="H1199" i="1"/>
  <c r="H1203" i="1"/>
  <c r="G1203" i="1"/>
  <c r="H1205" i="1"/>
  <c r="G1205" i="1"/>
  <c r="H1207" i="1"/>
  <c r="G1207" i="1"/>
  <c r="H1209" i="1"/>
  <c r="G1209" i="1"/>
  <c r="H1211" i="1"/>
  <c r="G1211" i="1"/>
  <c r="H579" i="1"/>
  <c r="G579" i="1"/>
  <c r="H465" i="1"/>
  <c r="G465" i="1"/>
  <c r="H558" i="1"/>
  <c r="G558" i="1"/>
  <c r="H560" i="1"/>
  <c r="G560" i="1"/>
  <c r="H621" i="1"/>
  <c r="G621"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G748" i="1"/>
  <c r="H748" i="1"/>
  <c r="G756" i="1"/>
  <c r="H756" i="1"/>
  <c r="G764" i="1"/>
  <c r="H764" i="1"/>
  <c r="G772" i="1"/>
  <c r="H772" i="1"/>
  <c r="G780" i="1"/>
  <c r="H780" i="1"/>
  <c r="G788" i="1"/>
  <c r="H788" i="1"/>
  <c r="G796" i="1"/>
  <c r="H796" i="1"/>
  <c r="G804" i="1"/>
  <c r="H804" i="1"/>
  <c r="G812" i="1"/>
  <c r="H812" i="1"/>
  <c r="G820" i="1"/>
  <c r="H820" i="1"/>
  <c r="G828" i="1"/>
  <c r="H828" i="1"/>
  <c r="G836" i="1"/>
  <c r="H836" i="1"/>
  <c r="G844" i="1"/>
  <c r="H844" i="1"/>
  <c r="G852" i="1"/>
  <c r="H852" i="1"/>
  <c r="G860" i="1"/>
  <c r="H860" i="1"/>
  <c r="G868" i="1"/>
  <c r="H868" i="1"/>
  <c r="G876" i="1"/>
  <c r="H876" i="1"/>
  <c r="G879" i="1"/>
  <c r="H879" i="1"/>
  <c r="G892" i="1"/>
  <c r="H892" i="1"/>
  <c r="G895" i="1"/>
  <c r="H895" i="1"/>
  <c r="G908" i="1"/>
  <c r="H908" i="1"/>
  <c r="G911" i="1"/>
  <c r="H911" i="1"/>
  <c r="G924" i="1"/>
  <c r="H924" i="1"/>
  <c r="G927" i="1"/>
  <c r="H927" i="1"/>
  <c r="G940" i="1"/>
  <c r="H940" i="1"/>
  <c r="G943" i="1"/>
  <c r="H943" i="1"/>
  <c r="G956" i="1"/>
  <c r="H956" i="1"/>
  <c r="G959" i="1"/>
  <c r="H959" i="1"/>
  <c r="G972" i="1"/>
  <c r="H972" i="1"/>
  <c r="G975" i="1"/>
  <c r="H975"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83" i="1"/>
  <c r="G888" i="1"/>
  <c r="H888" i="1"/>
  <c r="H889" i="1"/>
  <c r="H899" i="1"/>
  <c r="G904" i="1"/>
  <c r="H904" i="1"/>
  <c r="H905" i="1"/>
  <c r="H915" i="1"/>
  <c r="G920" i="1"/>
  <c r="H920" i="1"/>
  <c r="H921" i="1"/>
  <c r="H931" i="1"/>
  <c r="G936" i="1"/>
  <c r="H936" i="1"/>
  <c r="H937" i="1"/>
  <c r="H947" i="1"/>
  <c r="G952" i="1"/>
  <c r="H952" i="1"/>
  <c r="H953" i="1"/>
  <c r="H963" i="1"/>
  <c r="G968" i="1"/>
  <c r="H968" i="1"/>
  <c r="H969" i="1"/>
  <c r="G977" i="1"/>
  <c r="H977" i="1"/>
  <c r="G980" i="1"/>
  <c r="H980" i="1"/>
  <c r="G1019" i="1"/>
  <c r="H1019" i="1"/>
  <c r="D364" i="1"/>
  <c r="H364" i="1" s="1"/>
  <c r="E363" i="4"/>
  <c r="D358" i="1" s="1"/>
  <c r="D412" i="1"/>
  <c r="G412" i="1" s="1"/>
  <c r="E644" i="4"/>
  <c r="D638" i="1" s="1"/>
  <c r="G884" i="1"/>
  <c r="H884" i="1"/>
  <c r="G900" i="1"/>
  <c r="H900" i="1"/>
  <c r="G916" i="1"/>
  <c r="H916" i="1"/>
  <c r="G932" i="1"/>
  <c r="H932" i="1"/>
  <c r="G948" i="1"/>
  <c r="H948" i="1"/>
  <c r="G964" i="1"/>
  <c r="H964" i="1"/>
  <c r="H991" i="1"/>
  <c r="G991" i="1"/>
  <c r="H993" i="1"/>
  <c r="G993" i="1"/>
  <c r="H995" i="1"/>
  <c r="G995" i="1"/>
  <c r="H997" i="1"/>
  <c r="G997" i="1"/>
  <c r="H999" i="1"/>
  <c r="G999" i="1"/>
  <c r="H1001" i="1"/>
  <c r="G1001" i="1"/>
  <c r="H1003" i="1"/>
  <c r="G1003" i="1"/>
  <c r="H1005" i="1"/>
  <c r="G1005" i="1"/>
  <c r="H1007" i="1"/>
  <c r="G1007" i="1"/>
  <c r="H1009" i="1"/>
  <c r="G1009" i="1"/>
  <c r="H1026" i="1"/>
  <c r="G1026" i="1"/>
  <c r="H1034" i="1"/>
  <c r="G1034" i="1"/>
  <c r="G1192" i="1"/>
  <c r="H1192" i="1"/>
  <c r="G1227" i="1"/>
  <c r="H1227" i="1"/>
  <c r="G1230" i="1"/>
  <c r="H1230" i="1"/>
  <c r="G1243" i="1"/>
  <c r="H1243" i="1"/>
  <c r="G1246" i="1"/>
  <c r="H1246" i="1"/>
  <c r="G1259" i="1"/>
  <c r="H1259" i="1"/>
  <c r="G1262" i="1"/>
  <c r="H1262" i="1"/>
  <c r="G1275" i="1"/>
  <c r="H1275" i="1"/>
  <c r="G1278" i="1"/>
  <c r="H1278" i="1"/>
  <c r="G1291" i="1"/>
  <c r="H1291" i="1"/>
  <c r="G1294" i="1"/>
  <c r="H1294" i="1"/>
  <c r="G1410" i="1"/>
  <c r="H1410" i="1"/>
  <c r="G880" i="1"/>
  <c r="H880" i="1"/>
  <c r="G896" i="1"/>
  <c r="H896" i="1"/>
  <c r="G912" i="1"/>
  <c r="H912" i="1"/>
  <c r="G928" i="1"/>
  <c r="H928" i="1"/>
  <c r="G944" i="1"/>
  <c r="H944" i="1"/>
  <c r="G960" i="1"/>
  <c r="H960" i="1"/>
  <c r="G976" i="1"/>
  <c r="H976" i="1"/>
  <c r="G981" i="1"/>
  <c r="H981" i="1"/>
  <c r="G1015" i="1"/>
  <c r="H1015" i="1"/>
  <c r="H1023" i="1"/>
  <c r="G1023" i="1"/>
  <c r="G1112" i="1"/>
  <c r="H1322" i="1"/>
  <c r="G1322" i="1"/>
  <c r="F35" i="6"/>
  <c r="H25" i="3"/>
  <c r="C1329" i="1"/>
  <c r="E89" i="6"/>
  <c r="D1383" i="1" s="1"/>
  <c r="G1383" i="1" s="1"/>
  <c r="D1388" i="1"/>
  <c r="F107" i="6"/>
  <c r="C1401" i="1"/>
  <c r="H27" i="3"/>
  <c r="F114" i="6"/>
  <c r="C1408" i="1"/>
  <c r="G1010" i="1"/>
  <c r="G1011" i="1"/>
  <c r="G1012" i="1"/>
  <c r="H1016" i="1"/>
  <c r="H1020" i="1"/>
  <c r="G1027" i="1"/>
  <c r="G1031" i="1"/>
  <c r="G1035" i="1"/>
  <c r="G1039"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90" i="1"/>
  <c r="G1195" i="1"/>
  <c r="H1195" i="1"/>
  <c r="H1196" i="1"/>
  <c r="G1223" i="1"/>
  <c r="H1223" i="1"/>
  <c r="H1224" i="1"/>
  <c r="H1234" i="1"/>
  <c r="G1239" i="1"/>
  <c r="H1239" i="1"/>
  <c r="H1240" i="1"/>
  <c r="H1250" i="1"/>
  <c r="G1255" i="1"/>
  <c r="H1255" i="1"/>
  <c r="H1256" i="1"/>
  <c r="H1266" i="1"/>
  <c r="G1271" i="1"/>
  <c r="H1271" i="1"/>
  <c r="H1272" i="1"/>
  <c r="H1282" i="1"/>
  <c r="G1287" i="1"/>
  <c r="H1287" i="1"/>
  <c r="H1288" i="1"/>
  <c r="H1298" i="1"/>
  <c r="H1301" i="1"/>
  <c r="G1301" i="1"/>
  <c r="H1303" i="1"/>
  <c r="G1303" i="1"/>
  <c r="H1305" i="1"/>
  <c r="G1305" i="1"/>
  <c r="H1307" i="1"/>
  <c r="G1307" i="1"/>
  <c r="H1309" i="1"/>
  <c r="G1309" i="1"/>
  <c r="H1311" i="1"/>
  <c r="G1311" i="1"/>
  <c r="H1313" i="1"/>
  <c r="G1313" i="1"/>
  <c r="H1315" i="1"/>
  <c r="G1315" i="1"/>
  <c r="H1330"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413" i="1"/>
  <c r="H1413" i="1"/>
  <c r="H1414" i="1"/>
  <c r="J1439" i="1"/>
  <c r="G1439" i="1"/>
  <c r="I1439" i="1" s="1"/>
  <c r="H1439" i="1"/>
  <c r="G1447" i="1"/>
  <c r="H1447" i="1"/>
  <c r="G1464" i="1"/>
  <c r="I1464" i="1" s="1"/>
  <c r="J1464" i="1"/>
  <c r="H1464" i="1"/>
  <c r="F177" i="4"/>
  <c r="D163" i="4"/>
  <c r="G1113" i="1"/>
  <c r="G1191" i="1"/>
  <c r="H1191" i="1"/>
  <c r="H1202" i="1"/>
  <c r="G1202" i="1"/>
  <c r="H1204" i="1"/>
  <c r="G1204" i="1"/>
  <c r="H1206" i="1"/>
  <c r="G1206" i="1"/>
  <c r="H1208" i="1"/>
  <c r="G1208" i="1"/>
  <c r="H1210" i="1"/>
  <c r="G1210" i="1"/>
  <c r="G1235" i="1"/>
  <c r="H1235" i="1"/>
  <c r="G1251" i="1"/>
  <c r="H1251" i="1"/>
  <c r="G1267" i="1"/>
  <c r="H1267" i="1"/>
  <c r="G1283" i="1"/>
  <c r="H1283" i="1"/>
  <c r="G1409" i="1"/>
  <c r="H1409" i="1"/>
  <c r="H1579" i="1"/>
  <c r="G1579" i="1"/>
  <c r="D623" i="1"/>
  <c r="G623" i="1" s="1"/>
  <c r="E625" i="4"/>
  <c r="D619" i="1" s="1"/>
  <c r="G1187" i="1"/>
  <c r="H1187" i="1"/>
  <c r="G1231" i="1"/>
  <c r="H1231" i="1"/>
  <c r="G1247" i="1"/>
  <c r="H1247" i="1"/>
  <c r="G1263" i="1"/>
  <c r="H1263" i="1"/>
  <c r="G1279" i="1"/>
  <c r="H1279" i="1"/>
  <c r="G1295" i="1"/>
  <c r="H1295" i="1"/>
  <c r="H1300" i="1"/>
  <c r="G1300" i="1"/>
  <c r="H1302" i="1"/>
  <c r="G1302" i="1"/>
  <c r="H1304" i="1"/>
  <c r="G1304" i="1"/>
  <c r="H1306" i="1"/>
  <c r="G1306" i="1"/>
  <c r="H1308" i="1"/>
  <c r="G1308" i="1"/>
  <c r="H1310" i="1"/>
  <c r="G1310" i="1"/>
  <c r="H1312" i="1"/>
  <c r="G1312" i="1"/>
  <c r="H1314" i="1"/>
  <c r="G1314" i="1"/>
  <c r="H1316" i="1"/>
  <c r="G1316"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421" i="1"/>
  <c r="H1421" i="1"/>
  <c r="H1442" i="1"/>
  <c r="G1442" i="1"/>
  <c r="I1442" i="1" s="1"/>
  <c r="J1442" i="1"/>
  <c r="H1450" i="1"/>
  <c r="G1450" i="1"/>
  <c r="I1450" i="1" s="1"/>
  <c r="J1450" i="1"/>
  <c r="G1477" i="1"/>
  <c r="J1477" i="1"/>
  <c r="H1477" i="1"/>
  <c r="G1479" i="1"/>
  <c r="I1479" i="1" s="1"/>
  <c r="J1479" i="1"/>
  <c r="H1479" i="1"/>
  <c r="H1486" i="1"/>
  <c r="G1486" i="1"/>
  <c r="H1491" i="1"/>
  <c r="G1491" i="1"/>
  <c r="H1526" i="1"/>
  <c r="G1526" i="1"/>
  <c r="H1542" i="1"/>
  <c r="G1542" i="1"/>
  <c r="H1558" i="1"/>
  <c r="G1558" i="1"/>
  <c r="H1574" i="1"/>
  <c r="G1574" i="1"/>
  <c r="D565" i="1"/>
  <c r="E567" i="4"/>
  <c r="D561" i="1" s="1"/>
  <c r="D1436" i="1"/>
  <c r="I29" i="3"/>
  <c r="D6" i="8"/>
  <c r="C1493" i="1"/>
  <c r="G1462" i="1"/>
  <c r="J1462" i="1"/>
  <c r="H1462" i="1"/>
  <c r="H1482" i="1"/>
  <c r="G1482" i="1"/>
  <c r="H1487" i="1"/>
  <c r="G1487" i="1"/>
  <c r="H1538" i="1"/>
  <c r="G1538" i="1"/>
  <c r="H1554" i="1"/>
  <c r="G1554" i="1"/>
  <c r="H1570" i="1"/>
  <c r="G1570" i="1"/>
  <c r="F51" i="4"/>
  <c r="D50" i="4"/>
  <c r="H20" i="9"/>
  <c r="G20" i="9"/>
  <c r="F152" i="4"/>
  <c r="F312" i="4"/>
  <c r="D311" i="4"/>
  <c r="F416" i="4"/>
  <c r="D643" i="4"/>
  <c r="F421" i="4"/>
  <c r="D467" i="1"/>
  <c r="E472" i="4"/>
  <c r="D466" i="1" s="1"/>
  <c r="H466" i="1" s="1"/>
  <c r="D557" i="1"/>
  <c r="G557" i="1" s="1"/>
  <c r="E529" i="4"/>
  <c r="F207" i="5"/>
  <c r="D206" i="5"/>
  <c r="D1424" i="1"/>
  <c r="G1424" i="1" s="1"/>
  <c r="E129" i="6"/>
  <c r="D1423" i="1" s="1"/>
  <c r="D22" i="7"/>
  <c r="C1454" i="1"/>
  <c r="H31" i="3"/>
  <c r="C1469" i="1"/>
  <c r="H32" i="3"/>
  <c r="C1475"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01" i="1"/>
  <c r="G1201" i="1"/>
  <c r="H1423" i="1"/>
  <c r="G1423" i="1"/>
  <c r="J1443" i="1"/>
  <c r="G1443" i="1"/>
  <c r="I1443" i="1" s="1"/>
  <c r="H1446" i="1"/>
  <c r="G1446" i="1"/>
  <c r="I1448" i="1"/>
  <c r="G1451" i="1"/>
  <c r="I1451" i="1" s="1"/>
  <c r="H1451" i="1"/>
  <c r="G1455" i="1"/>
  <c r="H1455" i="1"/>
  <c r="G1468" i="1"/>
  <c r="I1468" i="1" s="1"/>
  <c r="J1468" i="1"/>
  <c r="H1468" i="1"/>
  <c r="H1483" i="1"/>
  <c r="G1483" i="1"/>
  <c r="G1495" i="1"/>
  <c r="G1499" i="1"/>
  <c r="G1503" i="1"/>
  <c r="G1507" i="1"/>
  <c r="G1511" i="1"/>
  <c r="G1515" i="1"/>
  <c r="H1534" i="1"/>
  <c r="G1534" i="1"/>
  <c r="H1550" i="1"/>
  <c r="G1550" i="1"/>
  <c r="H1566" i="1"/>
  <c r="G1566" i="1"/>
  <c r="F7" i="4"/>
  <c r="E263" i="4"/>
  <c r="D259" i="1" s="1"/>
  <c r="H292" i="9"/>
  <c r="D1183" i="1"/>
  <c r="G1466" i="1"/>
  <c r="I1466" i="1" s="1"/>
  <c r="J1466" i="1"/>
  <c r="H1466" i="1"/>
  <c r="H1476" i="1"/>
  <c r="J1476" i="1"/>
  <c r="G1476" i="1"/>
  <c r="I1476" i="1" s="1"/>
  <c r="H1478" i="1"/>
  <c r="J1478" i="1"/>
  <c r="G1478" i="1"/>
  <c r="I1478" i="1" s="1"/>
  <c r="H1490" i="1"/>
  <c r="G1490" i="1"/>
  <c r="H1530" i="1"/>
  <c r="G1530" i="1"/>
  <c r="H1546" i="1"/>
  <c r="G1546" i="1"/>
  <c r="H1562" i="1"/>
  <c r="G1562" i="1"/>
  <c r="H1578" i="1"/>
  <c r="G1578" i="1"/>
  <c r="F253" i="4"/>
  <c r="D252" i="4"/>
  <c r="F351" i="4"/>
  <c r="D392" i="1"/>
  <c r="E396" i="4"/>
  <c r="D391" i="1" s="1"/>
  <c r="H391" i="1" s="1"/>
  <c r="H1440" i="1"/>
  <c r="I1440" i="1" s="1"/>
  <c r="J1440" i="1"/>
  <c r="H1441" i="1"/>
  <c r="I1441" i="1" s="1"/>
  <c r="J1444" i="1"/>
  <c r="H1445" i="1"/>
  <c r="G1457" i="1"/>
  <c r="I1457" i="1" s="1"/>
  <c r="J1457" i="1"/>
  <c r="G1459" i="1"/>
  <c r="I1459" i="1" s="1"/>
  <c r="J1459" i="1"/>
  <c r="G1472" i="1"/>
  <c r="I1472" i="1" s="1"/>
  <c r="J1472" i="1"/>
  <c r="G1474" i="1"/>
  <c r="I1474" i="1" s="1"/>
  <c r="J1474" i="1"/>
  <c r="H1522" i="1"/>
  <c r="G1522" i="1"/>
  <c r="E298" i="4"/>
  <c r="F364" i="4"/>
  <c r="D363" i="4"/>
  <c r="E643" i="4"/>
  <c r="D637" i="1" s="1"/>
  <c r="F529" i="4"/>
  <c r="E580" i="4"/>
  <c r="D574" i="1" s="1"/>
  <c r="D575" i="1"/>
  <c r="H575" i="1" s="1"/>
  <c r="F250" i="5"/>
  <c r="D245" i="5"/>
  <c r="D1299" i="1"/>
  <c r="D5" i="7"/>
  <c r="G1449" i="1"/>
  <c r="I1449" i="1" s="1"/>
  <c r="J1449" i="1"/>
  <c r="I1463" i="1"/>
  <c r="I1465" i="1"/>
  <c r="I1467" i="1"/>
  <c r="H1494" i="1"/>
  <c r="G1494" i="1"/>
  <c r="H1498" i="1"/>
  <c r="G1498" i="1"/>
  <c r="H1502" i="1"/>
  <c r="G1502" i="1"/>
  <c r="H1506" i="1"/>
  <c r="G1506" i="1"/>
  <c r="H1510" i="1"/>
  <c r="G1510" i="1"/>
  <c r="H1514" i="1"/>
  <c r="G1514" i="1"/>
  <c r="G1527" i="1"/>
  <c r="G1531" i="1"/>
  <c r="G1535" i="1"/>
  <c r="G1539" i="1"/>
  <c r="G1543" i="1"/>
  <c r="G1547" i="1"/>
  <c r="G1551" i="1"/>
  <c r="G1555" i="1"/>
  <c r="G1559" i="1"/>
  <c r="G1563" i="1"/>
  <c r="G1567" i="1"/>
  <c r="G1571" i="1"/>
  <c r="F83" i="4"/>
  <c r="D82" i="4"/>
  <c r="F107" i="4"/>
  <c r="D106" i="4"/>
  <c r="F225" i="4"/>
  <c r="D224" i="4"/>
  <c r="D299" i="4"/>
  <c r="D644" i="4"/>
  <c r="D416" i="1"/>
  <c r="H416" i="1" s="1"/>
  <c r="E421" i="4"/>
  <c r="D479" i="1"/>
  <c r="G479" i="1" s="1"/>
  <c r="E484" i="4"/>
  <c r="D478" i="1" s="1"/>
  <c r="F594" i="4"/>
  <c r="D593" i="4"/>
  <c r="D528" i="4" s="1"/>
  <c r="D12" i="5"/>
  <c r="F69" i="5"/>
  <c r="D68" i="5"/>
  <c r="E134" i="5"/>
  <c r="D1112" i="1" s="1"/>
  <c r="H1112" i="1" s="1"/>
  <c r="D1113" i="1"/>
  <c r="H1113" i="1" s="1"/>
  <c r="D1222" i="1"/>
  <c r="E237" i="5"/>
  <c r="D1333" i="1"/>
  <c r="G1333" i="1" s="1"/>
  <c r="E35" i="6"/>
  <c r="G185" i="9"/>
  <c r="E185" i="9" s="1"/>
  <c r="B185" i="9" s="1"/>
  <c r="F603" i="4"/>
  <c r="G142" i="9"/>
  <c r="E142" i="9" s="1"/>
  <c r="B142" i="9" s="1"/>
  <c r="G286" i="9"/>
  <c r="E286" i="9" s="1"/>
  <c r="B286" i="9" s="1"/>
  <c r="D87" i="5"/>
  <c r="G289" i="9"/>
  <c r="E289" i="9" s="1"/>
  <c r="B289" i="9" s="1"/>
  <c r="G274" i="9"/>
  <c r="E274" i="9" s="1"/>
  <c r="B274" i="9" s="1"/>
  <c r="G181" i="9"/>
  <c r="E181" i="9" s="1"/>
  <c r="B181" i="9" s="1"/>
  <c r="G175" i="9"/>
  <c r="E175" i="9" s="1"/>
  <c r="B175" i="9" s="1"/>
  <c r="G171" i="9"/>
  <c r="E171" i="9" s="1"/>
  <c r="B171" i="9" s="1"/>
  <c r="G169" i="9"/>
  <c r="E169" i="9" s="1"/>
  <c r="B169" i="9" s="1"/>
  <c r="G167" i="9"/>
  <c r="E167" i="9" s="1"/>
  <c r="B167" i="9" s="1"/>
  <c r="H164" i="9"/>
  <c r="B25" i="9"/>
  <c r="B41" i="9"/>
  <c r="G177" i="9"/>
  <c r="E177" i="9" s="1"/>
  <c r="B177" i="9" s="1"/>
  <c r="D459" i="4"/>
  <c r="H165" i="9"/>
  <c r="G165" i="9"/>
  <c r="D567" i="4"/>
  <c r="D625" i="4"/>
  <c r="G173" i="9"/>
  <c r="E173" i="9" s="1"/>
  <c r="B173" i="9" s="1"/>
  <c r="G287" i="9"/>
  <c r="E287" i="9" s="1"/>
  <c r="B287" i="9" s="1"/>
  <c r="F149" i="5"/>
  <c r="F177" i="5"/>
  <c r="D5" i="6"/>
  <c r="F134" i="4"/>
  <c r="G187" i="9"/>
  <c r="E187" i="9" s="1"/>
  <c r="B187" i="9" s="1"/>
  <c r="D515" i="4"/>
  <c r="E12" i="5"/>
  <c r="F88" i="5"/>
  <c r="E176" i="5"/>
  <c r="E291" i="9"/>
  <c r="B291" i="9" s="1"/>
  <c r="F239" i="5"/>
  <c r="F90" i="6"/>
  <c r="E114" i="6"/>
  <c r="D49" i="8"/>
  <c r="B21" i="9"/>
  <c r="B29" i="9"/>
  <c r="B45" i="9"/>
  <c r="B90" i="9"/>
  <c r="B94" i="9"/>
  <c r="B98" i="9"/>
  <c r="B102" i="9"/>
  <c r="B106" i="9"/>
  <c r="B110" i="9"/>
  <c r="B114" i="9"/>
  <c r="B118" i="9"/>
  <c r="B122" i="9"/>
  <c r="B126" i="9"/>
  <c r="B130" i="9"/>
  <c r="B134" i="9"/>
  <c r="B138" i="9"/>
  <c r="E89" i="9"/>
  <c r="B89" i="9" s="1"/>
  <c r="E93" i="9"/>
  <c r="B93" i="9" s="1"/>
  <c r="E97" i="9"/>
  <c r="B97" i="9" s="1"/>
  <c r="E101" i="9"/>
  <c r="B101" i="9" s="1"/>
  <c r="E105" i="9"/>
  <c r="B105" i="9" s="1"/>
  <c r="E109" i="9"/>
  <c r="B109" i="9" s="1"/>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83" i="9"/>
  <c r="E183" i="9" s="1"/>
  <c r="B183" i="9" s="1"/>
  <c r="G179" i="9"/>
  <c r="E179" i="9" s="1"/>
  <c r="B179" i="9" s="1"/>
  <c r="I10" i="9"/>
  <c r="E82" i="9"/>
  <c r="B82" i="9" s="1"/>
  <c r="B91" i="9"/>
  <c r="B95" i="9"/>
  <c r="B99" i="9"/>
  <c r="B103" i="9"/>
  <c r="B107" i="9"/>
  <c r="B111" i="9"/>
  <c r="B115" i="9"/>
  <c r="B119" i="9"/>
  <c r="B123" i="9"/>
  <c r="B127" i="9"/>
  <c r="B131" i="9"/>
  <c r="B135" i="9"/>
  <c r="B139" i="9"/>
  <c r="G166" i="9"/>
  <c r="E166" i="9" s="1"/>
  <c r="B166" i="9" s="1"/>
  <c r="G168" i="9"/>
  <c r="E168" i="9" s="1"/>
  <c r="B168" i="9" s="1"/>
  <c r="G170" i="9"/>
  <c r="E170" i="9" s="1"/>
  <c r="B170" i="9" s="1"/>
  <c r="G172" i="9"/>
  <c r="E172" i="9" s="1"/>
  <c r="B172" i="9" s="1"/>
  <c r="G174" i="9"/>
  <c r="E174" i="9" s="1"/>
  <c r="B174" i="9" s="1"/>
  <c r="G176" i="9"/>
  <c r="E176" i="9" s="1"/>
  <c r="B176" i="9" s="1"/>
  <c r="G180" i="9"/>
  <c r="E180" i="9" s="1"/>
  <c r="B180" i="9" s="1"/>
  <c r="G184" i="9"/>
  <c r="E184" i="9" s="1"/>
  <c r="B184" i="9" s="1"/>
  <c r="F217" i="9"/>
  <c r="B217" i="9" s="1"/>
  <c r="F213" i="9"/>
  <c r="B213" i="9" s="1"/>
  <c r="E290" i="9"/>
  <c r="B290" i="9" s="1"/>
  <c r="B212" i="9"/>
  <c r="B215" i="9"/>
  <c r="B224" i="9"/>
  <c r="H478" i="1" l="1"/>
  <c r="F484" i="4"/>
  <c r="C478" i="1"/>
  <c r="H412" i="1"/>
  <c r="F263" i="4"/>
  <c r="H255" i="1"/>
  <c r="G255" i="1"/>
  <c r="C211" i="1"/>
  <c r="F215" i="4"/>
  <c r="H192" i="1"/>
  <c r="G192" i="1"/>
  <c r="G155" i="1"/>
  <c r="H155" i="1"/>
  <c r="E6" i="4"/>
  <c r="E412" i="4" s="1"/>
  <c r="D6" i="4"/>
  <c r="C2" i="1" s="1"/>
  <c r="H3" i="1"/>
  <c r="G3" i="1"/>
  <c r="H24" i="3"/>
  <c r="F5" i="6"/>
  <c r="D141" i="6"/>
  <c r="G299" i="9" s="1"/>
  <c r="E299" i="9" s="1"/>
  <c r="C1299" i="1"/>
  <c r="F87" i="5"/>
  <c r="C1065" i="1"/>
  <c r="D1214" i="1"/>
  <c r="I23" i="3"/>
  <c r="F245" i="5"/>
  <c r="D237" i="5"/>
  <c r="C1222" i="1"/>
  <c r="C522" i="1"/>
  <c r="H259" i="1"/>
  <c r="G259" i="1"/>
  <c r="G1493" i="1"/>
  <c r="H1493" i="1"/>
  <c r="H557" i="1"/>
  <c r="G364" i="1"/>
  <c r="H1333" i="1"/>
  <c r="F68" i="5"/>
  <c r="H21" i="3"/>
  <c r="C1046" i="1"/>
  <c r="C1524" i="1"/>
  <c r="D43" i="8"/>
  <c r="F625" i="4"/>
  <c r="C619" i="1"/>
  <c r="G297" i="9"/>
  <c r="E297" i="9" s="1"/>
  <c r="H29" i="3"/>
  <c r="C1436" i="1"/>
  <c r="F252" i="4"/>
  <c r="C248" i="1"/>
  <c r="G1454" i="1"/>
  <c r="H1454" i="1"/>
  <c r="F50" i="4"/>
  <c r="C46" i="1"/>
  <c r="H565" i="1"/>
  <c r="G565" i="1"/>
  <c r="G1388" i="1"/>
  <c r="H1388" i="1"/>
  <c r="G478" i="1"/>
  <c r="G416" i="1"/>
  <c r="G391" i="1"/>
  <c r="H479" i="1"/>
  <c r="D990" i="1"/>
  <c r="E7" i="5"/>
  <c r="F224" i="4"/>
  <c r="C220" i="1"/>
  <c r="B191" i="9"/>
  <c r="F515" i="4"/>
  <c r="C509" i="1"/>
  <c r="H1475" i="1"/>
  <c r="G1475" i="1"/>
  <c r="G292" i="9"/>
  <c r="E292" i="9" s="1"/>
  <c r="B292" i="9" s="1"/>
  <c r="F206" i="5"/>
  <c r="C1183" i="1"/>
  <c r="F643" i="4"/>
  <c r="C637" i="1"/>
  <c r="D151" i="4"/>
  <c r="C1481" i="1"/>
  <c r="D42" i="8"/>
  <c r="G294" i="9" s="1"/>
  <c r="E294" i="9" s="1"/>
  <c r="E151" i="4"/>
  <c r="D1408" i="1"/>
  <c r="G1408" i="1" s="1"/>
  <c r="I27" i="3"/>
  <c r="D1153" i="1"/>
  <c r="E175" i="5"/>
  <c r="D1152" i="1" s="1"/>
  <c r="I22" i="3"/>
  <c r="F567" i="4"/>
  <c r="C561" i="1"/>
  <c r="D176" i="5"/>
  <c r="E68" i="5"/>
  <c r="D1329" i="1"/>
  <c r="I25" i="3"/>
  <c r="F12" i="5"/>
  <c r="C990" i="1"/>
  <c r="D7" i="5"/>
  <c r="E350" i="4"/>
  <c r="E407" i="4" s="1"/>
  <c r="D402" i="1" s="1"/>
  <c r="F106" i="4"/>
  <c r="C102" i="1"/>
  <c r="E141" i="6"/>
  <c r="G392" i="1"/>
  <c r="H392" i="1"/>
  <c r="I1455" i="1"/>
  <c r="I1446" i="1"/>
  <c r="H30" i="3"/>
  <c r="C1453" i="1"/>
  <c r="G467" i="1"/>
  <c r="H467" i="1"/>
  <c r="I1447" i="1"/>
  <c r="H1424" i="1"/>
  <c r="H623" i="1"/>
  <c r="G466" i="1"/>
  <c r="F82" i="4"/>
  <c r="C78" i="1"/>
  <c r="F459" i="4"/>
  <c r="C453" i="1"/>
  <c r="F644" i="4"/>
  <c r="C638" i="1"/>
  <c r="D293" i="1"/>
  <c r="E165" i="9"/>
  <c r="B165" i="9" s="1"/>
  <c r="F593" i="4"/>
  <c r="C587" i="1"/>
  <c r="D415" i="1"/>
  <c r="E420" i="4"/>
  <c r="F299" i="4"/>
  <c r="D298" i="4"/>
  <c r="C294" i="1"/>
  <c r="G574" i="1"/>
  <c r="H574" i="1"/>
  <c r="F363" i="4"/>
  <c r="C358" i="1"/>
  <c r="D350" i="4"/>
  <c r="H1469" i="1"/>
  <c r="G1469" i="1"/>
  <c r="E528" i="4"/>
  <c r="F528" i="4" s="1"/>
  <c r="D523" i="1"/>
  <c r="D420" i="4"/>
  <c r="D636" i="4" s="1"/>
  <c r="F311" i="4"/>
  <c r="C306" i="1"/>
  <c r="E20" i="9"/>
  <c r="I1462" i="1"/>
  <c r="I1477" i="1"/>
  <c r="F163" i="4"/>
  <c r="C159" i="1"/>
  <c r="H1401" i="1"/>
  <c r="G1401" i="1"/>
  <c r="G1329" i="1"/>
  <c r="H1329" i="1"/>
  <c r="H211" i="1" l="1"/>
  <c r="G211" i="1"/>
  <c r="D2" i="1"/>
  <c r="G2" i="1" s="1"/>
  <c r="I16" i="3"/>
  <c r="D412" i="4"/>
  <c r="D639" i="4" s="1"/>
  <c r="H16" i="3"/>
  <c r="F6" i="4"/>
  <c r="E298" i="9"/>
  <c r="B299" i="9"/>
  <c r="F636" i="4"/>
  <c r="C630" i="1"/>
  <c r="B294" i="9"/>
  <c r="G306" i="1"/>
  <c r="H306" i="1"/>
  <c r="D407" i="1"/>
  <c r="E639" i="4"/>
  <c r="H561" i="1"/>
  <c r="G561" i="1"/>
  <c r="H637" i="1"/>
  <c r="G637" i="1"/>
  <c r="G1436" i="1"/>
  <c r="H1436" i="1"/>
  <c r="D407" i="4"/>
  <c r="F298" i="4"/>
  <c r="C293" i="1"/>
  <c r="H587" i="1"/>
  <c r="G587" i="1"/>
  <c r="G453" i="1"/>
  <c r="H453" i="1"/>
  <c r="D1435" i="1"/>
  <c r="I28" i="3"/>
  <c r="F7" i="5"/>
  <c r="H20" i="3"/>
  <c r="D6" i="5"/>
  <c r="C985" i="1"/>
  <c r="G1481" i="1"/>
  <c r="H1481" i="1"/>
  <c r="I35" i="3"/>
  <c r="C1518" i="1"/>
  <c r="H1408" i="1"/>
  <c r="H1299" i="1"/>
  <c r="G1299" i="1"/>
  <c r="G358" i="1"/>
  <c r="H358" i="1"/>
  <c r="G415" i="1"/>
  <c r="H415" i="1"/>
  <c r="F420" i="4"/>
  <c r="D635" i="4"/>
  <c r="C414" i="1"/>
  <c r="G102" i="1"/>
  <c r="H102" i="1"/>
  <c r="H990" i="1"/>
  <c r="G990" i="1"/>
  <c r="D1046" i="1"/>
  <c r="I21" i="3"/>
  <c r="G1183" i="1"/>
  <c r="H1183" i="1"/>
  <c r="H220" i="1"/>
  <c r="G220" i="1"/>
  <c r="H46" i="1"/>
  <c r="G46" i="1"/>
  <c r="G248" i="1"/>
  <c r="H248" i="1"/>
  <c r="B297" i="9"/>
  <c r="E296" i="9"/>
  <c r="I10" i="3" s="1"/>
  <c r="H1524" i="1"/>
  <c r="G1524" i="1"/>
  <c r="G1222" i="1"/>
  <c r="H1222" i="1"/>
  <c r="F141" i="6"/>
  <c r="H28" i="3"/>
  <c r="C1435" i="1"/>
  <c r="D522" i="1"/>
  <c r="E636" i="4"/>
  <c r="D630" i="1" s="1"/>
  <c r="H294" i="1"/>
  <c r="G294" i="1"/>
  <c r="E408" i="4"/>
  <c r="D403" i="1" s="1"/>
  <c r="D345" i="1"/>
  <c r="K1432" i="9"/>
  <c r="G295" i="9"/>
  <c r="E295" i="9" s="1"/>
  <c r="B295" i="9" s="1"/>
  <c r="I34" i="3"/>
  <c r="C1517" i="1"/>
  <c r="E6" i="5"/>
  <c r="D985" i="1"/>
  <c r="I20" i="3"/>
  <c r="H159" i="1"/>
  <c r="G159" i="1"/>
  <c r="E19" i="9"/>
  <c r="B20" i="9"/>
  <c r="G523" i="1"/>
  <c r="H523" i="1"/>
  <c r="D408" i="4"/>
  <c r="F350" i="4"/>
  <c r="C345" i="1"/>
  <c r="D414" i="1"/>
  <c r="E635" i="4"/>
  <c r="D629" i="1" s="1"/>
  <c r="H638" i="1"/>
  <c r="G638" i="1"/>
  <c r="H78" i="1"/>
  <c r="G78" i="1"/>
  <c r="G1453" i="1"/>
  <c r="H1453" i="1"/>
  <c r="H22" i="3"/>
  <c r="F176" i="5"/>
  <c r="C1153" i="1"/>
  <c r="D175" i="5"/>
  <c r="E289" i="4"/>
  <c r="I17" i="3"/>
  <c r="D147" i="1"/>
  <c r="H17" i="3"/>
  <c r="D289" i="4"/>
  <c r="F151" i="4"/>
  <c r="C147" i="1"/>
  <c r="H509" i="1"/>
  <c r="G509" i="1"/>
  <c r="H619" i="1"/>
  <c r="G619" i="1"/>
  <c r="H1046" i="1"/>
  <c r="G1046" i="1"/>
  <c r="G522" i="1"/>
  <c r="H522" i="1"/>
  <c r="H23" i="3"/>
  <c r="F237" i="5"/>
  <c r="C1214" i="1"/>
  <c r="H1065" i="1"/>
  <c r="G1065" i="1"/>
  <c r="H2" i="1"/>
  <c r="F412" i="4" l="1"/>
  <c r="C407" i="1"/>
  <c r="H407" i="1" s="1"/>
  <c r="H1214" i="1"/>
  <c r="G1214" i="1"/>
  <c r="F408" i="4"/>
  <c r="C403" i="1"/>
  <c r="F639" i="4"/>
  <c r="C633" i="1"/>
  <c r="E291" i="4"/>
  <c r="D287" i="1" s="1"/>
  <c r="E413" i="4"/>
  <c r="D285" i="1"/>
  <c r="E290" i="4"/>
  <c r="D286" i="1" s="1"/>
  <c r="H293" i="1"/>
  <c r="G293" i="1"/>
  <c r="F175" i="5"/>
  <c r="C1152" i="1"/>
  <c r="H345" i="1"/>
  <c r="G345" i="1"/>
  <c r="G1517" i="1"/>
  <c r="H1517" i="1"/>
  <c r="H1518" i="1"/>
  <c r="G1518" i="1"/>
  <c r="D633" i="1"/>
  <c r="D413" i="4"/>
  <c r="D291" i="4"/>
  <c r="F289" i="4"/>
  <c r="C285" i="1"/>
  <c r="D290" i="4"/>
  <c r="H276" i="9"/>
  <c r="D984" i="1"/>
  <c r="G630" i="1"/>
  <c r="H630" i="1"/>
  <c r="G147" i="1"/>
  <c r="H147" i="1"/>
  <c r="H1153" i="1"/>
  <c r="G1153" i="1"/>
  <c r="H414" i="1"/>
  <c r="G414" i="1"/>
  <c r="H985" i="1"/>
  <c r="G985" i="1"/>
  <c r="F407" i="4"/>
  <c r="C402" i="1"/>
  <c r="H1435" i="1"/>
  <c r="G1435" i="1"/>
  <c r="F635" i="4"/>
  <c r="C629" i="1"/>
  <c r="H9" i="3"/>
  <c r="H11" i="3"/>
  <c r="G282" i="9"/>
  <c r="E282" i="9" s="1"/>
  <c r="B282" i="9" s="1"/>
  <c r="G276" i="9"/>
  <c r="E276" i="9" s="1"/>
  <c r="F6" i="5"/>
  <c r="C984" i="1"/>
  <c r="E293" i="9"/>
  <c r="G407" i="1" l="1"/>
  <c r="G629" i="1"/>
  <c r="H629" i="1"/>
  <c r="D640" i="4"/>
  <c r="D415" i="4"/>
  <c r="F413" i="4"/>
  <c r="C408" i="1"/>
  <c r="D414" i="4"/>
  <c r="G285" i="1"/>
  <c r="H285" i="1"/>
  <c r="H1152" i="1"/>
  <c r="G1152" i="1"/>
  <c r="H633" i="1"/>
  <c r="G633" i="1"/>
  <c r="F290" i="4"/>
  <c r="C286" i="1"/>
  <c r="H403" i="1"/>
  <c r="G403" i="1"/>
  <c r="H8" i="3"/>
  <c r="H984" i="1"/>
  <c r="G984" i="1"/>
  <c r="I11" i="3"/>
  <c r="N3" i="9"/>
  <c r="E275" i="9"/>
  <c r="B276" i="9"/>
  <c r="G402" i="1"/>
  <c r="H402" i="1"/>
  <c r="K3" i="9"/>
  <c r="I9" i="3"/>
  <c r="F291" i="4"/>
  <c r="C287" i="1"/>
  <c r="E640" i="4"/>
  <c r="D408" i="1"/>
  <c r="E415" i="4"/>
  <c r="D410" i="1" s="1"/>
  <c r="E414" i="4"/>
  <c r="D409" i="1" s="1"/>
  <c r="M3" i="9" l="1"/>
  <c r="I8" i="3"/>
  <c r="F414" i="4"/>
  <c r="C409" i="1"/>
  <c r="D642" i="4"/>
  <c r="F640" i="4"/>
  <c r="C634" i="1"/>
  <c r="D641" i="4"/>
  <c r="E642" i="4"/>
  <c r="D634" i="1"/>
  <c r="E641" i="4"/>
  <c r="F415" i="4"/>
  <c r="C410" i="1"/>
  <c r="G287" i="1"/>
  <c r="H287" i="1"/>
  <c r="G408" i="1"/>
  <c r="H408" i="1"/>
  <c r="H286" i="1"/>
  <c r="G286" i="1"/>
  <c r="D645" i="4" l="1"/>
  <c r="F641" i="4"/>
  <c r="C635" i="1"/>
  <c r="G409" i="1"/>
  <c r="H409" i="1"/>
  <c r="D635" i="1"/>
  <c r="E645" i="4"/>
  <c r="H634" i="1"/>
  <c r="G634" i="1"/>
  <c r="H410" i="1"/>
  <c r="G410" i="1"/>
  <c r="E646" i="4"/>
  <c r="D636" i="1"/>
  <c r="D646" i="4"/>
  <c r="F642" i="4"/>
  <c r="C636" i="1"/>
  <c r="D639" i="1" l="1"/>
  <c r="I18" i="3"/>
  <c r="G635" i="1"/>
  <c r="H635" i="1"/>
  <c r="G636" i="1"/>
  <c r="H636" i="1"/>
  <c r="D640" i="1"/>
  <c r="I19" i="3"/>
  <c r="H19" i="3"/>
  <c r="F646" i="4"/>
  <c r="C640" i="1"/>
  <c r="F645" i="4"/>
  <c r="H18" i="3"/>
  <c r="C639" i="1"/>
  <c r="H7" i="3" l="1"/>
  <c r="I7" i="3" s="1"/>
  <c r="G640" i="1"/>
  <c r="H640" i="1"/>
  <c r="H639" i="1"/>
  <c r="G639" i="1"/>
  <c r="J3" i="9" l="1"/>
  <c r="M272" i="9" s="1"/>
  <c r="J12" i="9" l="1"/>
  <c r="K12" i="9"/>
  <c r="J9" i="9"/>
  <c r="I5" i="9"/>
  <c r="I17" i="9"/>
  <c r="K5" i="9"/>
  <c r="K10" i="9"/>
  <c r="G16" i="9"/>
  <c r="I6" i="9"/>
  <c r="I7" i="9"/>
  <c r="K11" i="9"/>
  <c r="J5" i="9"/>
  <c r="K6" i="9"/>
  <c r="K13" i="9"/>
  <c r="K9" i="9"/>
  <c r="K7" i="9"/>
  <c r="J13" i="9"/>
  <c r="L16" i="9"/>
  <c r="I8" i="9"/>
  <c r="I12" i="9"/>
  <c r="G17" i="9"/>
  <c r="H16" i="9"/>
  <c r="K8" i="9"/>
  <c r="H15" i="9"/>
  <c r="I13" i="9"/>
  <c r="I9" i="9"/>
  <c r="J17" i="9"/>
  <c r="G15" i="9"/>
  <c r="J11" i="9"/>
  <c r="L15" i="9"/>
  <c r="I11" i="9"/>
  <c r="H17" i="9"/>
  <c r="M15" i="9"/>
  <c r="G18" i="9"/>
  <c r="J8" i="9"/>
  <c r="M16" i="9"/>
  <c r="J10" i="9"/>
  <c r="J7" i="9"/>
  <c r="J6" i="9"/>
  <c r="H18" i="9"/>
  <c r="L272" i="9"/>
  <c r="F272" i="9" s="1"/>
  <c r="E15" i="9" l="1"/>
  <c r="E10" i="9"/>
  <c r="B10" i="9" s="1"/>
  <c r="E12" i="9"/>
  <c r="B12" i="9" s="1"/>
  <c r="E16" i="9"/>
  <c r="F15" i="9"/>
  <c r="B15" i="9" s="1"/>
  <c r="E11" i="9"/>
  <c r="B11" i="9" s="1"/>
  <c r="E9" i="9"/>
  <c r="B9" i="9" s="1"/>
  <c r="E6" i="9"/>
  <c r="B6" i="9" s="1"/>
  <c r="E8" i="9"/>
  <c r="B8" i="9" s="1"/>
  <c r="E7" i="9"/>
  <c r="B7" i="9" s="1"/>
  <c r="E18" i="9"/>
  <c r="B18" i="9" s="1"/>
  <c r="F16" i="9"/>
  <c r="B16" i="9" s="1"/>
  <c r="E5" i="9"/>
  <c r="B5" i="9" s="1"/>
  <c r="E13" i="9"/>
  <c r="B13" i="9" s="1"/>
  <c r="E17" i="9"/>
  <c r="B17" i="9" s="1"/>
  <c r="B272" i="9"/>
  <c r="F19" i="9"/>
  <c r="F14" i="9" l="1"/>
  <c r="F3" i="9" s="1"/>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<sst xmlns="http://schemas.openxmlformats.org/spreadsheetml/2006/main" count="4313" uniqueCount="3394">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</sst>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30447156</v>
      </c>
      <c r="D2" s="6">
        <f>'PR-RAS'!E6</f>
        <v>27198118.620000005</v>
      </c>
      <c r="E2" s="6">
        <v>0</v>
      </c>
      <c r="F2" s="6">
        <v>0</v>
      </c>
      <c r="G2" s="7">
        <f t="shared" ref="G2:G264" si="0">(B2/1000)*(C2*1+D2*2)</f>
        <v>84843.393240000005</v>
      </c>
      <c r="H2" s="7">
        <f t="shared" ref="H2:H264" si="1">ABS(C2-ROUND(C2,0))+ABS(D2-ROUND(D2,0))</f>
        <v>0.37999999523162842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9722245</v>
      </c>
      <c r="D3" s="1">
        <f>'PR-RAS'!E7</f>
        <v>12534986.369999999</v>
      </c>
      <c r="E3" s="1">
        <v>0</v>
      </c>
      <c r="F3" s="1">
        <v>0</v>
      </c>
      <c r="G3" s="2">
        <f t="shared" si="0"/>
        <v>69584.435479999986</v>
      </c>
      <c r="H3" s="2">
        <f t="shared" si="1"/>
        <v>0.36999999918043613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8987921</v>
      </c>
      <c r="D4" s="1">
        <f>'PR-RAS'!E8</f>
        <v>11599712.85</v>
      </c>
      <c r="E4" s="1">
        <v>0</v>
      </c>
      <c r="F4" s="1">
        <v>0</v>
      </c>
      <c r="G4" s="2">
        <f t="shared" si="0"/>
        <v>96562.040099999998</v>
      </c>
      <c r="H4" s="2">
        <f t="shared" si="1"/>
        <v>0.15000000037252903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8869649</v>
      </c>
      <c r="D5" s="1">
        <f>'PR-RAS'!E9</f>
        <v>10926445.84</v>
      </c>
      <c r="E5" s="1">
        <v>0</v>
      </c>
      <c r="F5" s="1">
        <v>0</v>
      </c>
      <c r="G5" s="2">
        <f t="shared" si="0"/>
        <v>122890.16272000001</v>
      </c>
      <c r="H5" s="2">
        <f t="shared" si="1"/>
        <v>0.16000000014901161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1277138</v>
      </c>
      <c r="D6" s="1">
        <f>'PR-RAS'!E10</f>
        <v>1776708.29</v>
      </c>
      <c r="E6" s="1">
        <v>0</v>
      </c>
      <c r="F6" s="1">
        <v>0</v>
      </c>
      <c r="G6" s="2">
        <f t="shared" si="0"/>
        <v>24152.7729</v>
      </c>
      <c r="H6" s="2">
        <f t="shared" si="1"/>
        <v>0.2900000000372529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293832</v>
      </c>
      <c r="D7" s="1">
        <f>'PR-RAS'!E11</f>
        <v>396909.63</v>
      </c>
      <c r="E7" s="1">
        <v>0</v>
      </c>
      <c r="F7" s="1">
        <v>0</v>
      </c>
      <c r="G7" s="2">
        <f t="shared" si="0"/>
        <v>6525.9075600000006</v>
      </c>
      <c r="H7" s="2">
        <f t="shared" si="1"/>
        <v>0.36999999999534339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207883</v>
      </c>
      <c r="D8" s="1">
        <f>'PR-RAS'!E12</f>
        <v>158813.31</v>
      </c>
      <c r="E8" s="1">
        <v>0</v>
      </c>
      <c r="F8" s="1">
        <v>0</v>
      </c>
      <c r="G8" s="2">
        <f t="shared" si="0"/>
        <v>3678.5673400000001</v>
      </c>
      <c r="H8" s="2">
        <f t="shared" si="1"/>
        <v>0.30999999999767169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895634.44</v>
      </c>
      <c r="E9" s="1">
        <v>0</v>
      </c>
      <c r="F9" s="1">
        <v>0</v>
      </c>
      <c r="G9" s="2">
        <f t="shared" si="0"/>
        <v>14330.151039999999</v>
      </c>
      <c r="H9" s="2">
        <f t="shared" si="1"/>
        <v>0.43999999994412065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1660581</v>
      </c>
      <c r="D11" s="1">
        <f>'PR-RAS'!E15</f>
        <v>2554798.66</v>
      </c>
      <c r="E11" s="1">
        <v>0</v>
      </c>
      <c r="F11" s="1">
        <v>0</v>
      </c>
      <c r="G11" s="2">
        <f t="shared" si="0"/>
        <v>67701.783200000005</v>
      </c>
      <c r="H11" s="2">
        <f t="shared" si="1"/>
        <v>0.33999999985098839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664486</v>
      </c>
      <c r="D19" s="1">
        <f>'PR-RAS'!E23</f>
        <v>795548.52</v>
      </c>
      <c r="E19" s="1">
        <v>0</v>
      </c>
      <c r="F19" s="1">
        <v>0</v>
      </c>
      <c r="G19" s="2">
        <f t="shared" si="0"/>
        <v>40600.494719999995</v>
      </c>
      <c r="H19" s="2">
        <f t="shared" si="1"/>
        <v>0.47999999998137355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664486</v>
      </c>
      <c r="D23" s="1">
        <f>'PR-RAS'!E27</f>
        <v>795548.52</v>
      </c>
      <c r="E23" s="1">
        <v>0</v>
      </c>
      <c r="F23" s="1">
        <v>0</v>
      </c>
      <c r="G23" s="2">
        <f t="shared" si="0"/>
        <v>49622.826880000001</v>
      </c>
      <c r="H23" s="2">
        <f t="shared" si="1"/>
        <v>0.47999999998137355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69838</v>
      </c>
      <c r="D25" s="1">
        <f>'PR-RAS'!E29</f>
        <v>139725</v>
      </c>
      <c r="E25" s="1">
        <v>0</v>
      </c>
      <c r="F25" s="1">
        <v>0</v>
      </c>
      <c r="G25" s="2">
        <f t="shared" si="0"/>
        <v>8382.9120000000003</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69838</v>
      </c>
      <c r="D27" s="1">
        <f>'PR-RAS'!E31</f>
        <v>139407.5</v>
      </c>
      <c r="E27" s="1">
        <v>0</v>
      </c>
      <c r="F27" s="1">
        <v>0</v>
      </c>
      <c r="G27" s="2">
        <f t="shared" si="0"/>
        <v>9064.9779999999992</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317.5</v>
      </c>
      <c r="E29" s="1">
        <v>0</v>
      </c>
      <c r="F29" s="1">
        <v>0</v>
      </c>
      <c r="G29" s="2">
        <f t="shared" si="0"/>
        <v>17.78</v>
      </c>
      <c r="H29" s="2">
        <f t="shared" si="1"/>
        <v>0.5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16544505</v>
      </c>
      <c r="D46" s="1">
        <f>'PR-RAS'!E50</f>
        <v>11511068.440000001</v>
      </c>
      <c r="E46" s="1">
        <v>0</v>
      </c>
      <c r="F46" s="1">
        <v>0</v>
      </c>
      <c r="G46" s="2">
        <f t="shared" si="0"/>
        <v>1780498.8846</v>
      </c>
      <c r="H46" s="2">
        <f t="shared" si="1"/>
        <v>0.44000000134110451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7551302</v>
      </c>
      <c r="D55" s="1">
        <f>'PR-RAS'!E59</f>
        <v>8038213.25</v>
      </c>
      <c r="E55" s="1">
        <v>0</v>
      </c>
      <c r="F55" s="1">
        <v>0</v>
      </c>
      <c r="G55" s="2">
        <f t="shared" si="0"/>
        <v>1275897.3389999999</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6803836</v>
      </c>
      <c r="D56" s="1">
        <f>'PR-RAS'!E60</f>
        <v>6901128.2699999996</v>
      </c>
      <c r="E56" s="1">
        <v>0</v>
      </c>
      <c r="F56" s="1">
        <v>0</v>
      </c>
      <c r="G56" s="2">
        <f t="shared" si="0"/>
        <v>1133335.0896999999</v>
      </c>
      <c r="H56" s="2">
        <f t="shared" si="1"/>
        <v>0.26999999955296516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747466</v>
      </c>
      <c r="D57" s="1">
        <f>'PR-RAS'!E61</f>
        <v>1137084.98</v>
      </c>
      <c r="E57" s="1">
        <v>0</v>
      </c>
      <c r="F57" s="1">
        <v>0</v>
      </c>
      <c r="G57" s="2">
        <f t="shared" si="0"/>
        <v>169211.61376000001</v>
      </c>
      <c r="H57" s="2">
        <f t="shared" si="1"/>
        <v>2.0000000018626451E-2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179017</v>
      </c>
      <c r="D58" s="1">
        <f>'PR-RAS'!E62</f>
        <v>67451.28</v>
      </c>
      <c r="E58" s="1">
        <v>0</v>
      </c>
      <c r="F58" s="1">
        <v>0</v>
      </c>
      <c r="G58" s="2">
        <f t="shared" si="0"/>
        <v>17893.414919999999</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179017</v>
      </c>
      <c r="D59" s="1">
        <f>'PR-RAS'!E63</f>
        <v>67451.28</v>
      </c>
      <c r="E59" s="1">
        <v>0</v>
      </c>
      <c r="F59" s="1">
        <v>0</v>
      </c>
      <c r="G59" s="2">
        <f t="shared" si="0"/>
        <v>18207.334480000001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1137951</v>
      </c>
      <c r="D61" s="1">
        <f>'PR-RAS'!E65</f>
        <v>989473</v>
      </c>
      <c r="E61" s="1">
        <v>0</v>
      </c>
      <c r="F61" s="1">
        <v>0</v>
      </c>
      <c r="G61" s="2">
        <f t="shared" si="0"/>
        <v>187013.82</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1137951</v>
      </c>
      <c r="D62" s="1">
        <f>'PR-RAS'!E66</f>
        <v>989473</v>
      </c>
      <c r="E62" s="1">
        <v>0</v>
      </c>
      <c r="F62" s="1">
        <v>0</v>
      </c>
      <c r="G62" s="2">
        <f t="shared" si="0"/>
        <v>190130.717</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19627.47</v>
      </c>
      <c r="E64" s="1">
        <v>0</v>
      </c>
      <c r="F64" s="1">
        <v>0</v>
      </c>
      <c r="G64" s="2">
        <f t="shared" si="0"/>
        <v>2473.06122</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19627.47</v>
      </c>
      <c r="E66" s="1">
        <v>0</v>
      </c>
      <c r="F66" s="1">
        <v>0</v>
      </c>
      <c r="G66" s="2">
        <f t="shared" si="0"/>
        <v>2551.5711000000001</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7676235</v>
      </c>
      <c r="D70" s="1">
        <f>'PR-RAS'!E74</f>
        <v>2396303.44</v>
      </c>
      <c r="E70" s="1">
        <v>0</v>
      </c>
      <c r="F70" s="1">
        <v>0</v>
      </c>
      <c r="G70" s="2">
        <f t="shared" si="0"/>
        <v>860350.08972000005</v>
      </c>
      <c r="H70" s="2">
        <f t="shared" si="1"/>
        <v>0.43999999994412065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1463158</v>
      </c>
      <c r="D71" s="1">
        <f>'PR-RAS'!E75</f>
        <v>792104.92</v>
      </c>
      <c r="E71" s="1">
        <v>0</v>
      </c>
      <c r="F71" s="1">
        <v>0</v>
      </c>
      <c r="G71" s="2">
        <f t="shared" si="0"/>
        <v>213315.7488</v>
      </c>
      <c r="H71" s="2">
        <f t="shared" si="1"/>
        <v>7.9999999958090484E-2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6213077</v>
      </c>
      <c r="D72" s="1">
        <f>'PR-RAS'!E76</f>
        <v>1604198.52</v>
      </c>
      <c r="E72" s="1">
        <v>0</v>
      </c>
      <c r="F72" s="1">
        <v>0</v>
      </c>
      <c r="G72" s="2">
        <f t="shared" si="0"/>
        <v>668924.65683999984</v>
      </c>
      <c r="H72" s="2">
        <f t="shared" si="1"/>
        <v>0.47999999998137355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2009442</v>
      </c>
      <c r="D78" s="1">
        <f>'PR-RAS'!E82</f>
        <v>1254929.7500000002</v>
      </c>
      <c r="E78" s="1">
        <v>0</v>
      </c>
      <c r="F78" s="1">
        <v>0</v>
      </c>
      <c r="G78" s="2">
        <f t="shared" si="0"/>
        <v>347986.21549999999</v>
      </c>
      <c r="H78" s="2">
        <f t="shared" si="1"/>
        <v>0.24999999976716936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6337</v>
      </c>
      <c r="D79" s="1">
        <f>'PR-RAS'!E83</f>
        <v>4760.95</v>
      </c>
      <c r="E79" s="1">
        <v>0</v>
      </c>
      <c r="F79" s="1">
        <v>0</v>
      </c>
      <c r="G79" s="2">
        <f t="shared" si="0"/>
        <v>1236.9941999999999</v>
      </c>
      <c r="H79" s="2">
        <f t="shared" si="1"/>
        <v>5.0000000000181899E-2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189</v>
      </c>
      <c r="D81" s="1">
        <f>'PR-RAS'!E85</f>
        <v>117.67</v>
      </c>
      <c r="E81" s="1">
        <v>0</v>
      </c>
      <c r="F81" s="1">
        <v>0</v>
      </c>
      <c r="G81" s="2">
        <f t="shared" si="0"/>
        <v>33.947200000000002</v>
      </c>
      <c r="H81" s="2">
        <f t="shared" si="1"/>
        <v>0.32999999999999829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5565</v>
      </c>
      <c r="D82" s="1">
        <f>'PR-RAS'!E86</f>
        <v>4635.49</v>
      </c>
      <c r="E82" s="1">
        <v>0</v>
      </c>
      <c r="F82" s="1">
        <v>0</v>
      </c>
      <c r="G82" s="2">
        <f t="shared" si="0"/>
        <v>1201.7143799999999</v>
      </c>
      <c r="H82" s="2">
        <f t="shared" si="1"/>
        <v>0.48999999999978172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7.79</v>
      </c>
      <c r="E83" s="1">
        <v>0</v>
      </c>
      <c r="F83" s="1">
        <v>0</v>
      </c>
      <c r="G83" s="2">
        <f t="shared" si="0"/>
        <v>1.27756</v>
      </c>
      <c r="H83" s="2">
        <f t="shared" si="1"/>
        <v>0.20999999999999996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583</v>
      </c>
      <c r="D86" s="1">
        <f>'PR-RAS'!E90</f>
        <v>0</v>
      </c>
      <c r="E86" s="1">
        <v>0</v>
      </c>
      <c r="F86" s="1">
        <v>0</v>
      </c>
      <c r="G86" s="2">
        <f t="shared" si="0"/>
        <v>49.555000000000007</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2003105</v>
      </c>
      <c r="D87" s="1">
        <f>'PR-RAS'!E91</f>
        <v>1250168.8000000003</v>
      </c>
      <c r="E87" s="1">
        <v>0</v>
      </c>
      <c r="F87" s="1">
        <v>0</v>
      </c>
      <c r="G87" s="2">
        <f t="shared" si="0"/>
        <v>387296.06359999999</v>
      </c>
      <c r="H87" s="2">
        <f t="shared" si="1"/>
        <v>0.19999999972060323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331382</v>
      </c>
      <c r="D88" s="1">
        <f>'PR-RAS'!E92</f>
        <v>331585.09000000003</v>
      </c>
      <c r="E88" s="1">
        <v>0</v>
      </c>
      <c r="F88" s="1">
        <v>0</v>
      </c>
      <c r="G88" s="2">
        <f t="shared" si="0"/>
        <v>86526.039659999995</v>
      </c>
      <c r="H88" s="2">
        <f t="shared" si="1"/>
        <v>9.0000000025611371E-2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1646613</v>
      </c>
      <c r="D89" s="1">
        <f>'PR-RAS'!E93</f>
        <v>885590.25</v>
      </c>
      <c r="E89" s="1">
        <v>0</v>
      </c>
      <c r="F89" s="1">
        <v>0</v>
      </c>
      <c r="G89" s="2">
        <f t="shared" si="0"/>
        <v>300765.82799999998</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505</v>
      </c>
      <c r="D90" s="1">
        <f>'PR-RAS'!E94</f>
        <v>261.83999999999997</v>
      </c>
      <c r="E90" s="1">
        <v>0</v>
      </c>
      <c r="F90" s="1">
        <v>0</v>
      </c>
      <c r="G90" s="2">
        <f t="shared" si="0"/>
        <v>91.552519999999987</v>
      </c>
      <c r="H90" s="2">
        <f t="shared" si="1"/>
        <v>0.16000000000002501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24605</v>
      </c>
      <c r="D93" s="1">
        <f>'PR-RAS'!E97</f>
        <v>32731.62</v>
      </c>
      <c r="E93" s="1">
        <v>0</v>
      </c>
      <c r="F93" s="1">
        <v>0</v>
      </c>
      <c r="G93" s="2">
        <f t="shared" si="0"/>
        <v>8286.2780799999982</v>
      </c>
      <c r="H93" s="2">
        <f t="shared" si="1"/>
        <v>0.38000000000101863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2002115</v>
      </c>
      <c r="D102" s="1">
        <f>'PR-RAS'!E106</f>
        <v>1746337.35</v>
      </c>
      <c r="E102" s="1">
        <v>0</v>
      </c>
      <c r="F102" s="1">
        <v>0</v>
      </c>
      <c r="G102" s="2">
        <f t="shared" si="0"/>
        <v>554973.75970000005</v>
      </c>
      <c r="H102" s="2">
        <f t="shared" si="1"/>
        <v>0.35000000009313226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19700</v>
      </c>
      <c r="D103" s="1">
        <f>'PR-RAS'!E107</f>
        <v>9885.9</v>
      </c>
      <c r="E103" s="1">
        <v>0</v>
      </c>
      <c r="F103" s="1">
        <v>0</v>
      </c>
      <c r="G103" s="2">
        <f t="shared" si="0"/>
        <v>4026.1235999999999</v>
      </c>
      <c r="H103" s="2">
        <f t="shared" si="1"/>
        <v>0.1000000000003638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1498</v>
      </c>
      <c r="D106" s="1">
        <f>'PR-RAS'!E110</f>
        <v>85.9</v>
      </c>
      <c r="E106" s="1">
        <v>0</v>
      </c>
      <c r="F106" s="1">
        <v>0</v>
      </c>
      <c r="G106" s="2">
        <f t="shared" si="0"/>
        <v>175.32899999999998</v>
      </c>
      <c r="H106" s="2">
        <f t="shared" si="1"/>
        <v>9.9999999999994316E-2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18202</v>
      </c>
      <c r="D107" s="1">
        <f>'PR-RAS'!E111</f>
        <v>9800</v>
      </c>
      <c r="E107" s="1">
        <v>0</v>
      </c>
      <c r="F107" s="1">
        <v>0</v>
      </c>
      <c r="G107" s="2">
        <f t="shared" si="0"/>
        <v>4007.0119999999997</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418849</v>
      </c>
      <c r="D108" s="1">
        <f>'PR-RAS'!E112</f>
        <v>317535.55999999994</v>
      </c>
      <c r="E108" s="1">
        <v>0</v>
      </c>
      <c r="F108" s="1">
        <v>0</v>
      </c>
      <c r="G108" s="2">
        <f t="shared" si="0"/>
        <v>112769.45283999998</v>
      </c>
      <c r="H108" s="2">
        <f t="shared" si="1"/>
        <v>0.44000000006053597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5691</v>
      </c>
      <c r="D110" s="1">
        <f>'PR-RAS'!E114</f>
        <v>3007.57</v>
      </c>
      <c r="E110" s="1">
        <v>0</v>
      </c>
      <c r="F110" s="1">
        <v>0</v>
      </c>
      <c r="G110" s="2">
        <f t="shared" si="0"/>
        <v>1275.9692599999998</v>
      </c>
      <c r="H110" s="2">
        <f t="shared" si="1"/>
        <v>0.42999999999983629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130093</v>
      </c>
      <c r="D111" s="1">
        <f>'PR-RAS'!E115</f>
        <v>43497.27</v>
      </c>
      <c r="E111" s="1">
        <v>0</v>
      </c>
      <c r="F111" s="1">
        <v>0</v>
      </c>
      <c r="G111" s="2">
        <f t="shared" si="0"/>
        <v>23879.629399999998</v>
      </c>
      <c r="H111" s="2">
        <f t="shared" si="1"/>
        <v>0.26999999999679858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283065</v>
      </c>
      <c r="D113" s="1">
        <f>'PR-RAS'!E117</f>
        <v>271030.71999999997</v>
      </c>
      <c r="E113" s="1">
        <v>0</v>
      </c>
      <c r="F113" s="1">
        <v>0</v>
      </c>
      <c r="G113" s="2">
        <f t="shared" si="0"/>
        <v>92414.16128</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1563566</v>
      </c>
      <c r="D116" s="1">
        <f>'PR-RAS'!E120</f>
        <v>1418915.8900000001</v>
      </c>
      <c r="E116" s="1">
        <v>0</v>
      </c>
      <c r="F116" s="1">
        <v>0</v>
      </c>
      <c r="G116" s="2">
        <f t="shared" si="0"/>
        <v>506160.74470000004</v>
      </c>
      <c r="H116" s="2">
        <f t="shared" si="1"/>
        <v>0.10999999986961484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269656</v>
      </c>
      <c r="D117" s="1">
        <f>'PR-RAS'!E121</f>
        <v>145109.10999999999</v>
      </c>
      <c r="E117" s="1">
        <v>0</v>
      </c>
      <c r="F117" s="1">
        <v>0</v>
      </c>
      <c r="G117" s="2">
        <f t="shared" si="0"/>
        <v>64945.409520000001</v>
      </c>
      <c r="H117" s="2">
        <f t="shared" si="1"/>
        <v>0.10999999998603016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1293910</v>
      </c>
      <c r="D118" s="1">
        <f>'PR-RAS'!E122</f>
        <v>1273806.78</v>
      </c>
      <c r="E118" s="1">
        <v>0</v>
      </c>
      <c r="F118" s="1">
        <v>0</v>
      </c>
      <c r="G118" s="2">
        <f t="shared" si="0"/>
        <v>449458.25652000005</v>
      </c>
      <c r="H118" s="2">
        <f t="shared" si="1"/>
        <v>0.21999999997206032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168849</v>
      </c>
      <c r="D120" s="1">
        <f>'PR-RAS'!E124</f>
        <v>150490.43</v>
      </c>
      <c r="E120" s="1">
        <v>0</v>
      </c>
      <c r="F120" s="1">
        <v>0</v>
      </c>
      <c r="G120" s="2">
        <f t="shared" si="0"/>
        <v>55909.753339999996</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168849</v>
      </c>
      <c r="D121" s="1">
        <f>'PR-RAS'!E125</f>
        <v>150490.43</v>
      </c>
      <c r="E121" s="1">
        <v>0</v>
      </c>
      <c r="F121" s="1">
        <v>0</v>
      </c>
      <c r="G121" s="2">
        <f t="shared" si="0"/>
        <v>56379.583199999994</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150</v>
      </c>
      <c r="D122" s="1">
        <f>'PR-RAS'!E126</f>
        <v>0</v>
      </c>
      <c r="E122" s="1">
        <v>0</v>
      </c>
      <c r="F122" s="1">
        <v>0</v>
      </c>
      <c r="G122" s="2">
        <f t="shared" si="0"/>
        <v>18.149999999999999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168699</v>
      </c>
      <c r="D123" s="1">
        <f>'PR-RAS'!E127</f>
        <v>150490.43</v>
      </c>
      <c r="E123" s="1">
        <v>0</v>
      </c>
      <c r="F123" s="1">
        <v>0</v>
      </c>
      <c r="G123" s="2">
        <f t="shared" si="0"/>
        <v>57300.942919999994</v>
      </c>
      <c r="H123" s="2">
        <f t="shared" si="1"/>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306.27999999999997</v>
      </c>
      <c r="E135" s="1">
        <v>0</v>
      </c>
      <c r="F135" s="1">
        <v>0</v>
      </c>
      <c r="G135" s="2">
        <f t="shared" si="0"/>
        <v>82.083039999999997</v>
      </c>
      <c r="H135" s="2">
        <f t="shared" si="1"/>
        <v>0.27999999999997272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306.27999999999997</v>
      </c>
      <c r="E136" s="1">
        <v>0</v>
      </c>
      <c r="F136" s="1">
        <v>0</v>
      </c>
      <c r="G136" s="2">
        <f t="shared" si="0"/>
        <v>82.695599999999999</v>
      </c>
      <c r="H136" s="2">
        <f t="shared" si="1"/>
        <v>0.27999999999997272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306.27999999999997</v>
      </c>
      <c r="E145" s="1">
        <v>0</v>
      </c>
      <c r="F145" s="1">
        <v>0</v>
      </c>
      <c r="G145" s="2">
        <f t="shared" si="0"/>
        <v>88.208639999999988</v>
      </c>
      <c r="H145" s="2">
        <f t="shared" si="1"/>
        <v>0.27999999999997272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23845865</v>
      </c>
      <c r="D147" s="1">
        <f>'PR-RAS'!E151</f>
        <v>22897281.450000003</v>
      </c>
      <c r="E147" s="1">
        <v>0</v>
      </c>
      <c r="F147" s="1">
        <v>0</v>
      </c>
      <c r="G147" s="2">
        <f t="shared" si="0"/>
        <v>10167502.4734</v>
      </c>
      <c r="H147" s="2">
        <f t="shared" si="1"/>
        <v>0.45000000298023224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3903232</v>
      </c>
      <c r="D148" s="1">
        <f>'PR-RAS'!E152</f>
        <v>2658658.7899999996</v>
      </c>
      <c r="E148" s="1">
        <v>0</v>
      </c>
      <c r="F148" s="1">
        <v>0</v>
      </c>
      <c r="G148" s="2">
        <f t="shared" si="0"/>
        <v>1355420.7882599996</v>
      </c>
      <c r="H148" s="2">
        <f t="shared" si="1"/>
        <v>0.21000000042840838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3230748</v>
      </c>
      <c r="D149" s="1">
        <f>'PR-RAS'!E153</f>
        <v>2151290.96</v>
      </c>
      <c r="E149" s="1">
        <v>0</v>
      </c>
      <c r="F149" s="1">
        <v>0</v>
      </c>
      <c r="G149" s="2">
        <f t="shared" si="0"/>
        <v>1114932.82816</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3230748</v>
      </c>
      <c r="D150" s="1">
        <f>'PR-RAS'!E154</f>
        <v>2151290.96</v>
      </c>
      <c r="E150" s="1">
        <v>0</v>
      </c>
      <c r="F150" s="1">
        <v>0</v>
      </c>
      <c r="G150" s="2">
        <f t="shared" si="0"/>
        <v>1122466.15808</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173422</v>
      </c>
      <c r="D154" s="1">
        <f>'PR-RAS'!E158</f>
        <v>169473.26</v>
      </c>
      <c r="E154" s="1">
        <v>0</v>
      </c>
      <c r="F154" s="1">
        <v>0</v>
      </c>
      <c r="G154" s="2">
        <f t="shared" si="0"/>
        <v>78392.383560000002</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499062</v>
      </c>
      <c r="D155" s="1">
        <f>'PR-RAS'!E159</f>
        <v>337894.57</v>
      </c>
      <c r="E155" s="1">
        <v>0</v>
      </c>
      <c r="F155" s="1">
        <v>0</v>
      </c>
      <c r="G155" s="2">
        <f t="shared" si="0"/>
        <v>180927.07556000003</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499062</v>
      </c>
      <c r="D157" s="1">
        <f>'PR-RAS'!E161</f>
        <v>337894.57</v>
      </c>
      <c r="E157" s="1">
        <v>0</v>
      </c>
      <c r="F157" s="1">
        <v>0</v>
      </c>
      <c r="G157" s="2">
        <f t="shared" si="0"/>
        <v>183276.77784000002</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11005503</v>
      </c>
      <c r="D159" s="1">
        <f>'PR-RAS'!E163</f>
        <v>8375071.6100000003</v>
      </c>
      <c r="E159" s="1">
        <v>0</v>
      </c>
      <c r="F159" s="1">
        <v>0</v>
      </c>
      <c r="G159" s="2">
        <f t="shared" si="0"/>
        <v>4385392.1027600002</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149833</v>
      </c>
      <c r="D160" s="1">
        <f>'PR-RAS'!E164</f>
        <v>206723.22</v>
      </c>
      <c r="E160" s="1">
        <v>0</v>
      </c>
      <c r="F160" s="1">
        <v>0</v>
      </c>
      <c r="G160" s="2">
        <f t="shared" si="0"/>
        <v>89561.430959999998</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6185</v>
      </c>
      <c r="D161" s="1">
        <f>'PR-RAS'!E165</f>
        <v>10980.72</v>
      </c>
      <c r="E161" s="1">
        <v>0</v>
      </c>
      <c r="F161" s="1">
        <v>0</v>
      </c>
      <c r="G161" s="2">
        <f t="shared" si="0"/>
        <v>4503.4304000000002</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114800</v>
      </c>
      <c r="D162" s="1">
        <f>'PR-RAS'!E166</f>
        <v>104500</v>
      </c>
      <c r="E162" s="1">
        <v>0</v>
      </c>
      <c r="F162" s="1">
        <v>0</v>
      </c>
      <c r="G162" s="2">
        <f t="shared" si="0"/>
        <v>52131.8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26288</v>
      </c>
      <c r="D163" s="1">
        <f>'PR-RAS'!E167</f>
        <v>89862.5</v>
      </c>
      <c r="E163" s="1">
        <v>0</v>
      </c>
      <c r="F163" s="1">
        <v>0</v>
      </c>
      <c r="G163" s="2">
        <f t="shared" si="0"/>
        <v>33374.106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2560</v>
      </c>
      <c r="D164" s="1">
        <f>'PR-RAS'!E168</f>
        <v>1380</v>
      </c>
      <c r="E164" s="1">
        <v>0</v>
      </c>
      <c r="F164" s="1">
        <v>0</v>
      </c>
      <c r="G164" s="2">
        <f t="shared" si="0"/>
        <v>867.16000000000008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880792</v>
      </c>
      <c r="D165" s="1">
        <f>'PR-RAS'!E169</f>
        <v>972989.80999999994</v>
      </c>
      <c r="E165" s="1">
        <v>0</v>
      </c>
      <c r="F165" s="1">
        <v>0</v>
      </c>
      <c r="G165" s="2">
        <f t="shared" si="0"/>
        <v>463590.54568000004</v>
      </c>
      <c r="H165" s="2">
        <f t="shared" si="1"/>
        <v>0.19000000006053597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117899</v>
      </c>
      <c r="D166" s="1">
        <f>'PR-RAS'!E170</f>
        <v>78121</v>
      </c>
      <c r="E166" s="1">
        <v>0</v>
      </c>
      <c r="F166" s="1">
        <v>0</v>
      </c>
      <c r="G166" s="2">
        <f t="shared" si="0"/>
        <v>45233.264999999999</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67859</v>
      </c>
      <c r="D167" s="1">
        <f>'PR-RAS'!E171</f>
        <v>39580.74</v>
      </c>
      <c r="E167" s="1">
        <v>0</v>
      </c>
      <c r="F167" s="1">
        <v>0</v>
      </c>
      <c r="G167" s="2">
        <f t="shared" si="0"/>
        <v>24405.399679999999</v>
      </c>
      <c r="H167" s="2">
        <f t="shared" si="1"/>
        <v>0.26000000000203727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579399</v>
      </c>
      <c r="D168" s="1">
        <f>'PR-RAS'!E172</f>
        <v>815393.03</v>
      </c>
      <c r="E168" s="1">
        <v>0</v>
      </c>
      <c r="F168" s="1">
        <v>0</v>
      </c>
      <c r="G168" s="2">
        <f t="shared" si="0"/>
        <v>369100.90502000001</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108127</v>
      </c>
      <c r="D169" s="1">
        <f>'PR-RAS'!E173</f>
        <v>15053.95</v>
      </c>
      <c r="E169" s="1">
        <v>0</v>
      </c>
      <c r="F169" s="1">
        <v>0</v>
      </c>
      <c r="G169" s="2">
        <f t="shared" si="0"/>
        <v>23223.463200000002</v>
      </c>
      <c r="H169" s="2">
        <f t="shared" si="1"/>
        <v>4.9999999999272404E-2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7508</v>
      </c>
      <c r="D170" s="1">
        <f>'PR-RAS'!E174</f>
        <v>24841.09</v>
      </c>
      <c r="E170" s="1">
        <v>0</v>
      </c>
      <c r="F170" s="1">
        <v>0</v>
      </c>
      <c r="G170" s="2">
        <f t="shared" si="0"/>
        <v>9665.1404200000015</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8579024</v>
      </c>
      <c r="D173" s="1">
        <f>'PR-RAS'!E177</f>
        <v>6317154.7199999997</v>
      </c>
      <c r="E173" s="1">
        <v>0</v>
      </c>
      <c r="F173" s="1">
        <v>0</v>
      </c>
      <c r="G173" s="2">
        <f t="shared" si="0"/>
        <v>3648693.3516799994</v>
      </c>
      <c r="H173" s="2">
        <f t="shared" si="1"/>
        <v>0.28000000026077032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260023</v>
      </c>
      <c r="D174" s="1">
        <f>'PR-RAS'!E178</f>
        <v>305711.11</v>
      </c>
      <c r="E174" s="1">
        <v>0</v>
      </c>
      <c r="F174" s="1">
        <v>0</v>
      </c>
      <c r="G174" s="2">
        <f t="shared" si="0"/>
        <v>150760.02305999998</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1772666</v>
      </c>
      <c r="D175" s="1">
        <f>'PR-RAS'!E179</f>
        <v>1300130.95</v>
      </c>
      <c r="E175" s="1">
        <v>0</v>
      </c>
      <c r="F175" s="1">
        <v>0</v>
      </c>
      <c r="G175" s="2">
        <f t="shared" si="0"/>
        <v>760889.45460000006</v>
      </c>
      <c r="H175" s="2">
        <f t="shared" si="1"/>
        <v>5.0000000046566129E-2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538170</v>
      </c>
      <c r="D176" s="1">
        <f>'PR-RAS'!E180</f>
        <v>402153.82</v>
      </c>
      <c r="E176" s="1">
        <v>0</v>
      </c>
      <c r="F176" s="1">
        <v>0</v>
      </c>
      <c r="G176" s="2">
        <f t="shared" si="0"/>
        <v>234933.587</v>
      </c>
      <c r="H176" s="2">
        <f t="shared" si="1"/>
        <v>0.17999999999301508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3687296</v>
      </c>
      <c r="D177" s="1">
        <f>'PR-RAS'!E181</f>
        <v>2910440.06</v>
      </c>
      <c r="E177" s="1">
        <v>0</v>
      </c>
      <c r="F177" s="1">
        <v>0</v>
      </c>
      <c r="G177" s="2">
        <f t="shared" si="0"/>
        <v>1673438.9971200002</v>
      </c>
      <c r="H177" s="2">
        <f t="shared" si="1"/>
        <v>6.0000000055879354E-2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49011</v>
      </c>
      <c r="D178" s="1">
        <f>'PR-RAS'!E182</f>
        <v>50359.44</v>
      </c>
      <c r="E178" s="1">
        <v>0</v>
      </c>
      <c r="F178" s="1">
        <v>0</v>
      </c>
      <c r="G178" s="2">
        <f t="shared" si="0"/>
        <v>26502.188760000001</v>
      </c>
      <c r="H178" s="2">
        <f t="shared" si="1"/>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137465</v>
      </c>
      <c r="D179" s="1">
        <f>'PR-RAS'!E183</f>
        <v>139206.79999999999</v>
      </c>
      <c r="E179" s="1">
        <v>0</v>
      </c>
      <c r="F179" s="1">
        <v>0</v>
      </c>
      <c r="G179" s="2">
        <f t="shared" si="0"/>
        <v>74026.390799999994</v>
      </c>
      <c r="H179" s="2">
        <f t="shared" si="1"/>
        <v>0.20000000001164153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689781</v>
      </c>
      <c r="D180" s="1">
        <f>'PR-RAS'!E184</f>
        <v>641656.97</v>
      </c>
      <c r="E180" s="1">
        <v>0</v>
      </c>
      <c r="F180" s="1">
        <v>0</v>
      </c>
      <c r="G180" s="2">
        <f t="shared" si="0"/>
        <v>353183.99425999995</v>
      </c>
      <c r="H180" s="2">
        <f t="shared" si="1"/>
        <v>3.0000000027939677E-2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82455</v>
      </c>
      <c r="D181" s="1">
        <f>'PR-RAS'!E185</f>
        <v>77006.009999999995</v>
      </c>
      <c r="E181" s="1">
        <v>0</v>
      </c>
      <c r="F181" s="1">
        <v>0</v>
      </c>
      <c r="G181" s="2">
        <f t="shared" si="0"/>
        <v>42564.063599999994</v>
      </c>
      <c r="H181" s="2">
        <f t="shared" si="1"/>
        <v>9.9999999947613105E-3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1362157</v>
      </c>
      <c r="D182" s="1">
        <f>'PR-RAS'!E186</f>
        <v>490489.56</v>
      </c>
      <c r="E182" s="1">
        <v>0</v>
      </c>
      <c r="F182" s="1">
        <v>0</v>
      </c>
      <c r="G182" s="2">
        <f t="shared" si="0"/>
        <v>424107.63772</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500</v>
      </c>
      <c r="D183" s="1">
        <f>'PR-RAS'!E187</f>
        <v>0</v>
      </c>
      <c r="E183" s="1">
        <v>0</v>
      </c>
      <c r="F183" s="1">
        <v>0</v>
      </c>
      <c r="G183" s="2">
        <f t="shared" si="0"/>
        <v>91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1395354</v>
      </c>
      <c r="D184" s="1">
        <f>'PR-RAS'!E188</f>
        <v>878203.8600000001</v>
      </c>
      <c r="E184" s="1">
        <v>0</v>
      </c>
      <c r="F184" s="1">
        <v>0</v>
      </c>
      <c r="G184" s="2">
        <f t="shared" si="0"/>
        <v>576772.39476000005</v>
      </c>
      <c r="H184" s="2">
        <f t="shared" si="1"/>
        <v>0.13999999989755452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291606</v>
      </c>
      <c r="D185" s="1">
        <f>'PR-RAS'!E189</f>
        <v>261948.52</v>
      </c>
      <c r="E185" s="1">
        <v>0</v>
      </c>
      <c r="F185" s="1">
        <v>0</v>
      </c>
      <c r="G185" s="2">
        <f t="shared" si="0"/>
        <v>150052.55936000001</v>
      </c>
      <c r="H185" s="2">
        <f t="shared" si="1"/>
        <v>0.48000000001047738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63705</v>
      </c>
      <c r="D186" s="1">
        <f>'PR-RAS'!E190</f>
        <v>72714.2</v>
      </c>
      <c r="E186" s="1">
        <v>0</v>
      </c>
      <c r="F186" s="1">
        <v>0</v>
      </c>
      <c r="G186" s="2">
        <f t="shared" si="0"/>
        <v>38689.678999999996</v>
      </c>
      <c r="H186" s="2">
        <f t="shared" si="1"/>
        <v>0.19999999999708962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60592</v>
      </c>
      <c r="D187" s="1">
        <f>'PR-RAS'!E191</f>
        <v>157915.41</v>
      </c>
      <c r="E187" s="1">
        <v>0</v>
      </c>
      <c r="F187" s="1">
        <v>0</v>
      </c>
      <c r="G187" s="2">
        <f t="shared" si="0"/>
        <v>70014.644520000002</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36698</v>
      </c>
      <c r="D188" s="1">
        <f>'PR-RAS'!E192</f>
        <v>36698</v>
      </c>
      <c r="E188" s="1">
        <v>0</v>
      </c>
      <c r="F188" s="1">
        <v>0</v>
      </c>
      <c r="G188" s="2">
        <f t="shared" si="0"/>
        <v>20587.578000000001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15137</v>
      </c>
      <c r="D189" s="1">
        <f>'PR-RAS'!E193</f>
        <v>10254.06</v>
      </c>
      <c r="E189" s="1">
        <v>0</v>
      </c>
      <c r="F189" s="1">
        <v>0</v>
      </c>
      <c r="G189" s="2">
        <f t="shared" si="0"/>
        <v>6701.2825599999987</v>
      </c>
      <c r="H189" s="2">
        <f t="shared" si="1"/>
        <v>5.9999999999490683E-2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47236</v>
      </c>
      <c r="D190" s="1">
        <f>'PR-RAS'!E194</f>
        <v>3858.03</v>
      </c>
      <c r="E190" s="1">
        <v>0</v>
      </c>
      <c r="F190" s="1">
        <v>0</v>
      </c>
      <c r="G190" s="2">
        <f t="shared" si="0"/>
        <v>10385.939339999999</v>
      </c>
      <c r="H190" s="2">
        <f t="shared" si="1"/>
        <v>3.0000000000200089E-2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880380</v>
      </c>
      <c r="D191" s="1">
        <f>'PR-RAS'!E195</f>
        <v>334815.64</v>
      </c>
      <c r="E191" s="1">
        <v>0</v>
      </c>
      <c r="F191" s="1">
        <v>0</v>
      </c>
      <c r="G191" s="2">
        <f t="shared" si="0"/>
        <v>294502.14319999999</v>
      </c>
      <c r="H191" s="2">
        <f t="shared" si="1"/>
        <v>0.35999999998603016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143898</v>
      </c>
      <c r="D192" s="1">
        <f>'PR-RAS'!E196</f>
        <v>143272.1</v>
      </c>
      <c r="E192" s="1">
        <v>0</v>
      </c>
      <c r="F192" s="1">
        <v>0</v>
      </c>
      <c r="G192" s="2">
        <f t="shared" si="0"/>
        <v>82214.460200000001</v>
      </c>
      <c r="H192" s="2">
        <f t="shared" si="1"/>
        <v>0.10000000000582077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68325</v>
      </c>
      <c r="D198" s="1">
        <f>'PR-RAS'!E202</f>
        <v>76794.33</v>
      </c>
      <c r="E198" s="1">
        <v>0</v>
      </c>
      <c r="F198" s="1">
        <v>0</v>
      </c>
      <c r="G198" s="2">
        <f t="shared" si="0"/>
        <v>43716.991020000001</v>
      </c>
      <c r="H198" s="2">
        <f t="shared" si="1"/>
        <v>0.33000000000174623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68325</v>
      </c>
      <c r="D201" s="1">
        <f>'PR-RAS'!E205</f>
        <v>76794.33</v>
      </c>
      <c r="E201" s="1">
        <v>0</v>
      </c>
      <c r="F201" s="1">
        <v>0</v>
      </c>
      <c r="G201" s="2">
        <f t="shared" si="0"/>
        <v>44382.732000000004</v>
      </c>
      <c r="H201" s="2">
        <f t="shared" si="1"/>
        <v>0.33000000000174623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75573</v>
      </c>
      <c r="D206" s="1">
        <f>'PR-RAS'!E210</f>
        <v>66477.77</v>
      </c>
      <c r="E206" s="1">
        <v>0</v>
      </c>
      <c r="F206" s="1">
        <v>0</v>
      </c>
      <c r="G206" s="2">
        <f t="shared" si="0"/>
        <v>42748.350700000003</v>
      </c>
      <c r="H206" s="2">
        <f t="shared" si="1"/>
        <v>0.22999999999592546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73639</v>
      </c>
      <c r="D207" s="1">
        <f>'PR-RAS'!E211</f>
        <v>66315.67</v>
      </c>
      <c r="E207" s="1">
        <v>0</v>
      </c>
      <c r="F207" s="1">
        <v>0</v>
      </c>
      <c r="G207" s="2">
        <f t="shared" si="0"/>
        <v>42491.690039999994</v>
      </c>
      <c r="H207" s="2">
        <f t="shared" si="1"/>
        <v>0.33000000000174623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153.5</v>
      </c>
      <c r="E208" s="1">
        <v>0</v>
      </c>
      <c r="F208" s="1">
        <v>0</v>
      </c>
      <c r="G208" s="2">
        <f t="shared" si="0"/>
        <v>63.548999999999999</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1934</v>
      </c>
      <c r="D209" s="1">
        <f>'PR-RAS'!E213</f>
        <v>8.6</v>
      </c>
      <c r="E209" s="1">
        <v>0</v>
      </c>
      <c r="F209" s="1">
        <v>0</v>
      </c>
      <c r="G209" s="2">
        <f t="shared" si="0"/>
        <v>405.84960000000001</v>
      </c>
      <c r="H209" s="2">
        <f t="shared" si="1"/>
        <v>0.40000000000000036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260467</v>
      </c>
      <c r="D211" s="1">
        <f>'PR-RAS'!E215</f>
        <v>3053591.71</v>
      </c>
      <c r="E211" s="1">
        <v>0</v>
      </c>
      <c r="F211" s="1">
        <v>0</v>
      </c>
      <c r="G211" s="2">
        <f t="shared" si="0"/>
        <v>1337206.5881999999</v>
      </c>
      <c r="H211" s="2">
        <f t="shared" si="1"/>
        <v>0.2900000000372529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260467</v>
      </c>
      <c r="D215" s="1">
        <f>'PR-RAS'!E219</f>
        <v>3053591.71</v>
      </c>
      <c r="E215" s="1">
        <v>0</v>
      </c>
      <c r="F215" s="1">
        <v>0</v>
      </c>
      <c r="G215" s="2">
        <f t="shared" si="0"/>
        <v>1362677.18988</v>
      </c>
      <c r="H215" s="2">
        <f t="shared" si="1"/>
        <v>0.2900000000372529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2867338</v>
      </c>
      <c r="E217" s="1">
        <v>0</v>
      </c>
      <c r="F217" s="1">
        <v>0</v>
      </c>
      <c r="G217" s="2">
        <f t="shared" si="0"/>
        <v>1238690.0160000001</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260467</v>
      </c>
      <c r="D218" s="1">
        <f>'PR-RAS'!E222</f>
        <v>186253.71</v>
      </c>
      <c r="E218" s="1">
        <v>0</v>
      </c>
      <c r="F218" s="1">
        <v>0</v>
      </c>
      <c r="G218" s="2">
        <f t="shared" si="0"/>
        <v>137355.44913999998</v>
      </c>
      <c r="H218" s="2">
        <f t="shared" si="1"/>
        <v>0.29000000000814907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2006815</v>
      </c>
      <c r="D220" s="1">
        <f>'PR-RAS'!E224</f>
        <v>2075437.49</v>
      </c>
      <c r="E220" s="1">
        <v>0</v>
      </c>
      <c r="F220" s="1">
        <v>0</v>
      </c>
      <c r="G220" s="2">
        <f t="shared" si="0"/>
        <v>1348534.10562</v>
      </c>
      <c r="H220" s="2">
        <f t="shared" si="1"/>
        <v>0.48999999999068677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203750</v>
      </c>
      <c r="D227" s="1">
        <f>'PR-RAS'!E231</f>
        <v>165703.87</v>
      </c>
      <c r="E227" s="1">
        <v>0</v>
      </c>
      <c r="F227" s="1">
        <v>0</v>
      </c>
      <c r="G227" s="2">
        <f t="shared" si="0"/>
        <v>120945.64924</v>
      </c>
      <c r="H227" s="2">
        <f t="shared" si="1"/>
        <v>0.13000000000465661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80000</v>
      </c>
      <c r="D228" s="1">
        <f>'PR-RAS'!E232</f>
        <v>129410.12</v>
      </c>
      <c r="E228" s="1">
        <v>0</v>
      </c>
      <c r="F228" s="1">
        <v>0</v>
      </c>
      <c r="G228" s="2">
        <f t="shared" si="0"/>
        <v>76912.194480000006</v>
      </c>
      <c r="H228" s="2">
        <f t="shared" si="1"/>
        <v>0.11999999999534339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123750</v>
      </c>
      <c r="D229" s="1">
        <f>'PR-RAS'!E233</f>
        <v>36293.75</v>
      </c>
      <c r="E229" s="1">
        <v>0</v>
      </c>
      <c r="F229" s="1">
        <v>0</v>
      </c>
      <c r="G229" s="2">
        <f t="shared" si="0"/>
        <v>44764.950000000004</v>
      </c>
      <c r="H229" s="2">
        <f t="shared" si="1"/>
        <v>0.25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51147</v>
      </c>
      <c r="D232" s="1">
        <f>'PR-RAS'!E236</f>
        <v>80605.59</v>
      </c>
      <c r="E232" s="1">
        <v>0</v>
      </c>
      <c r="F232" s="1">
        <v>0</v>
      </c>
      <c r="G232" s="2">
        <f t="shared" si="0"/>
        <v>49054.739580000001</v>
      </c>
      <c r="H232" s="2">
        <f t="shared" si="1"/>
        <v>0.41000000000349246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51147</v>
      </c>
      <c r="D233" s="1">
        <f>'PR-RAS'!E237</f>
        <v>80605.59</v>
      </c>
      <c r="E233" s="1">
        <v>0</v>
      </c>
      <c r="F233" s="1">
        <v>0</v>
      </c>
      <c r="G233" s="2">
        <f t="shared" si="0"/>
        <v>49267.097760000004</v>
      </c>
      <c r="H233" s="2">
        <f t="shared" si="1"/>
        <v>0.41000000000349246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1751918</v>
      </c>
      <c r="D236" s="1">
        <f>'PR-RAS'!E240</f>
        <v>1829128.03</v>
      </c>
      <c r="E236" s="1">
        <v>0</v>
      </c>
      <c r="F236" s="1">
        <v>0</v>
      </c>
      <c r="G236" s="2">
        <f t="shared" si="0"/>
        <v>1271390.9041000002</v>
      </c>
      <c r="H236" s="2">
        <f t="shared" si="1"/>
        <v>3.0000000027939677E-2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1711918</v>
      </c>
      <c r="D237" s="1">
        <f>'PR-RAS'!E241</f>
        <v>1796851.35</v>
      </c>
      <c r="E237" s="1">
        <v>0</v>
      </c>
      <c r="F237" s="1">
        <v>0</v>
      </c>
      <c r="G237" s="2">
        <f t="shared" si="0"/>
        <v>1252126.4852</v>
      </c>
      <c r="H237" s="2">
        <f t="shared" si="1"/>
        <v>0.35000000009313226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40000</v>
      </c>
      <c r="D238" s="1">
        <f>'PR-RAS'!E242</f>
        <v>32276.68</v>
      </c>
      <c r="E238" s="1">
        <v>0</v>
      </c>
      <c r="F238" s="1">
        <v>0</v>
      </c>
      <c r="G238" s="2">
        <f t="shared" si="0"/>
        <v>24779.14632</v>
      </c>
      <c r="H238" s="2">
        <f t="shared" si="1"/>
        <v>0.31999999999970896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2621360</v>
      </c>
      <c r="D248" s="1">
        <f>'PR-RAS'!E252</f>
        <v>2032953.7</v>
      </c>
      <c r="E248" s="1">
        <v>0</v>
      </c>
      <c r="F248" s="1">
        <v>0</v>
      </c>
      <c r="G248" s="2">
        <f t="shared" si="0"/>
        <v>1651755.0478000001</v>
      </c>
      <c r="H248" s="2">
        <f t="shared" si="1"/>
        <v>0.30000000004656613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2621360</v>
      </c>
      <c r="D255" s="1">
        <f>'PR-RAS'!E259</f>
        <v>2032953.7</v>
      </c>
      <c r="E255" s="1">
        <v>0</v>
      </c>
      <c r="F255" s="1">
        <v>0</v>
      </c>
      <c r="G255" s="2">
        <f t="shared" si="0"/>
        <v>1698565.9196000001</v>
      </c>
      <c r="H255" s="2">
        <f t="shared" si="1"/>
        <v>0.30000000004656613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1783935</v>
      </c>
      <c r="D256" s="1">
        <f>'PR-RAS'!E260</f>
        <v>1438077.01</v>
      </c>
      <c r="E256" s="1">
        <v>0</v>
      </c>
      <c r="F256" s="1">
        <v>0</v>
      </c>
      <c r="G256" s="2">
        <f t="shared" si="0"/>
        <v>1188322.7001</v>
      </c>
      <c r="H256" s="2">
        <f t="shared" si="1"/>
        <v>1.0000000009313226E-2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837425</v>
      </c>
      <c r="D257" s="1">
        <f>'PR-RAS'!E261</f>
        <v>594876.68999999994</v>
      </c>
      <c r="E257" s="1">
        <v>0</v>
      </c>
      <c r="F257" s="1">
        <v>0</v>
      </c>
      <c r="G257" s="2">
        <f t="shared" si="0"/>
        <v>518957.66527999996</v>
      </c>
      <c r="H257" s="2">
        <f t="shared" si="1"/>
        <v>0.31000000005587935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3904590</v>
      </c>
      <c r="D259" s="1">
        <f>'PR-RAS'!E263</f>
        <v>4558296.05</v>
      </c>
      <c r="E259" s="1">
        <v>0</v>
      </c>
      <c r="F259" s="1">
        <v>0</v>
      </c>
      <c r="G259" s="2">
        <f t="shared" si="0"/>
        <v>3359464.9818000002</v>
      </c>
      <c r="H259" s="2">
        <f t="shared" si="1"/>
        <v>4.9999999813735485E-2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3439663</v>
      </c>
      <c r="D260" s="1">
        <f>'PR-RAS'!E264</f>
        <v>3885288.97</v>
      </c>
      <c r="E260" s="1">
        <v>0</v>
      </c>
      <c r="F260" s="1">
        <v>0</v>
      </c>
      <c r="G260" s="2">
        <f t="shared" si="0"/>
        <v>2903452.4034600006</v>
      </c>
      <c r="H260" s="2">
        <f t="shared" si="1"/>
        <v>2.9999999795109034E-2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3435278</v>
      </c>
      <c r="D261" s="1">
        <f>'PR-RAS'!E265</f>
        <v>3870819.99</v>
      </c>
      <c r="E261" s="1">
        <v>0</v>
      </c>
      <c r="F261" s="1">
        <v>0</v>
      </c>
      <c r="G261" s="2">
        <f t="shared" si="0"/>
        <v>2905998.6748000002</v>
      </c>
      <c r="H261" s="2">
        <f t="shared" si="1"/>
        <v>9.9999997764825821E-3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4385</v>
      </c>
      <c r="D262" s="1">
        <f>'PR-RAS'!E266</f>
        <v>14468.98</v>
      </c>
      <c r="E262" s="1">
        <v>0</v>
      </c>
      <c r="F262" s="1">
        <v>0</v>
      </c>
      <c r="G262" s="2">
        <f t="shared" si="0"/>
        <v>8697.2925599999999</v>
      </c>
      <c r="H262" s="2">
        <f t="shared" si="1"/>
        <v>2.0000000000436557E-2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31544</v>
      </c>
      <c r="D264" s="1">
        <f>'PR-RAS'!E268</f>
        <v>17633</v>
      </c>
      <c r="E264" s="1">
        <v>0</v>
      </c>
      <c r="F264" s="1">
        <v>0</v>
      </c>
      <c r="G264" s="2">
        <f t="shared" si="0"/>
        <v>17571.030000000002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4000</v>
      </c>
      <c r="E265" s="1">
        <v>0</v>
      </c>
      <c r="F265" s="1">
        <v>0</v>
      </c>
      <c r="G265" s="2">
        <f t="shared" ref="G265:G521" si="8">(B265/1000)*(C265*1+D265*2)</f>
        <v>2112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31544</v>
      </c>
      <c r="D266" s="1">
        <f>'PR-RAS'!E270</f>
        <v>13633</v>
      </c>
      <c r="E266" s="1">
        <v>0</v>
      </c>
      <c r="F266" s="1">
        <v>0</v>
      </c>
      <c r="G266" s="2">
        <f t="shared" si="8"/>
        <v>15584.650000000001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105000</v>
      </c>
      <c r="D269" s="1">
        <f>'PR-RAS'!E273</f>
        <v>46102</v>
      </c>
      <c r="E269" s="1">
        <v>0</v>
      </c>
      <c r="F269" s="1">
        <v>0</v>
      </c>
      <c r="G269" s="2">
        <f t="shared" si="8"/>
        <v>52850.672000000006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105000</v>
      </c>
      <c r="D270" s="1">
        <f>'PR-RAS'!E274</f>
        <v>46102</v>
      </c>
      <c r="E270" s="1">
        <v>0</v>
      </c>
      <c r="F270" s="1">
        <v>0</v>
      </c>
      <c r="G270" s="2">
        <f t="shared" si="8"/>
        <v>53047.876000000004</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328383</v>
      </c>
      <c r="D275" s="1">
        <f>'PR-RAS'!E279</f>
        <v>609272.07999999996</v>
      </c>
      <c r="E275" s="1">
        <v>0</v>
      </c>
      <c r="F275" s="1">
        <v>0</v>
      </c>
      <c r="G275" s="2">
        <f t="shared" si="8"/>
        <v>423858.04184000002</v>
      </c>
      <c r="H275" s="2">
        <f t="shared" si="9"/>
        <v>7.9999999958090484E-2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328383</v>
      </c>
      <c r="D277" s="1">
        <f>'PR-RAS'!E281</f>
        <v>609272.07999999996</v>
      </c>
      <c r="E277" s="1">
        <v>0</v>
      </c>
      <c r="F277" s="1">
        <v>0</v>
      </c>
      <c r="G277" s="2">
        <f t="shared" si="8"/>
        <v>426951.89616</v>
      </c>
      <c r="H277" s="2">
        <f t="shared" si="9"/>
        <v>7.9999999958090484E-2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23845865</v>
      </c>
      <c r="D285" s="1">
        <f>'PR-RAS'!E289</f>
        <v>22897281.450000003</v>
      </c>
      <c r="E285" s="1">
        <v>0</v>
      </c>
      <c r="F285" s="1">
        <v>0</v>
      </c>
      <c r="G285" s="2">
        <f t="shared" si="8"/>
        <v>19777881.523600001</v>
      </c>
      <c r="H285" s="2">
        <f t="shared" si="9"/>
        <v>0.45000000298023224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6601291</v>
      </c>
      <c r="D286" s="1">
        <f>'PR-RAS'!E290</f>
        <v>4300837.1700000018</v>
      </c>
      <c r="E286" s="1">
        <v>0</v>
      </c>
      <c r="F286" s="1">
        <v>0</v>
      </c>
      <c r="G286" s="2">
        <f t="shared" si="8"/>
        <v>4332845.1219000006</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211382</v>
      </c>
      <c r="D288" s="1">
        <f>'PR-RAS'!E292</f>
        <v>981267.27</v>
      </c>
      <c r="E288" s="1">
        <v>0</v>
      </c>
      <c r="F288" s="1">
        <v>0</v>
      </c>
      <c r="G288" s="2">
        <f t="shared" si="8"/>
        <v>623914.04697999998</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2091714</v>
      </c>
      <c r="D290" s="1">
        <f>'PR-RAS'!E294</f>
        <v>1462522.07</v>
      </c>
      <c r="E290" s="1">
        <v>0</v>
      </c>
      <c r="F290" s="1">
        <v>0</v>
      </c>
      <c r="G290" s="2">
        <f t="shared" si="8"/>
        <v>1449843.10246</v>
      </c>
      <c r="H290" s="2">
        <f t="shared" si="9"/>
        <v>7.000000006519258E-2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1109018</v>
      </c>
      <c r="D293" s="1">
        <f>'PR-RAS'!E298</f>
        <v>6712008.6399999997</v>
      </c>
      <c r="E293" s="1">
        <v>0</v>
      </c>
      <c r="F293" s="1">
        <v>0</v>
      </c>
      <c r="G293" s="2">
        <f t="shared" si="8"/>
        <v>4243646.3017599992</v>
      </c>
      <c r="H293" s="2">
        <f t="shared" si="9"/>
        <v>0.36000000033527613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824451</v>
      </c>
      <c r="D294" s="1">
        <f>'PR-RAS'!E299</f>
        <v>6708790</v>
      </c>
      <c r="E294" s="1">
        <v>0</v>
      </c>
      <c r="F294" s="1">
        <v>0</v>
      </c>
      <c r="G294" s="2">
        <f t="shared" si="8"/>
        <v>4172915.0829999996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824451</v>
      </c>
      <c r="D295" s="1">
        <f>'PR-RAS'!E300</f>
        <v>6708790</v>
      </c>
      <c r="E295" s="1">
        <v>0</v>
      </c>
      <c r="F295" s="1">
        <v>0</v>
      </c>
      <c r="G295" s="2">
        <f t="shared" si="8"/>
        <v>4187157.1139999996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824451</v>
      </c>
      <c r="D296" s="1">
        <f>'PR-RAS'!E301</f>
        <v>6708790</v>
      </c>
      <c r="E296" s="1">
        <v>0</v>
      </c>
      <c r="F296" s="1">
        <v>0</v>
      </c>
      <c r="G296" s="2">
        <f t="shared" si="8"/>
        <v>4201399.1449999996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284567</v>
      </c>
      <c r="D306" s="1">
        <f>'PR-RAS'!E311</f>
        <v>3218.64</v>
      </c>
      <c r="E306" s="1">
        <v>0</v>
      </c>
      <c r="F306" s="1">
        <v>0</v>
      </c>
      <c r="G306" s="2">
        <f t="shared" si="8"/>
        <v>88756.305400000012</v>
      </c>
      <c r="H306" s="2">
        <f t="shared" si="9"/>
        <v>0.36000000000012733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284567</v>
      </c>
      <c r="D307" s="1">
        <f>'PR-RAS'!E312</f>
        <v>3218.64</v>
      </c>
      <c r="E307" s="1">
        <v>0</v>
      </c>
      <c r="F307" s="1">
        <v>0</v>
      </c>
      <c r="G307" s="2">
        <f t="shared" si="8"/>
        <v>89047.309680000006</v>
      </c>
      <c r="H307" s="2">
        <f t="shared" si="9"/>
        <v>0.36000000000012733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1567</v>
      </c>
      <c r="D308" s="1">
        <f>'PR-RAS'!E313</f>
        <v>3.14</v>
      </c>
      <c r="E308" s="1">
        <v>0</v>
      </c>
      <c r="F308" s="1">
        <v>0</v>
      </c>
      <c r="G308" s="2">
        <f t="shared" si="8"/>
        <v>482.99696</v>
      </c>
      <c r="H308" s="2">
        <f t="shared" si="9"/>
        <v>0.14000000000000012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283000</v>
      </c>
      <c r="D309" s="1">
        <f>'PR-RAS'!E314</f>
        <v>3215.5</v>
      </c>
      <c r="E309" s="1">
        <v>0</v>
      </c>
      <c r="F309" s="1">
        <v>0</v>
      </c>
      <c r="G309" s="2">
        <f t="shared" si="8"/>
        <v>89144.747999999992</v>
      </c>
      <c r="H309" s="2">
        <f t="shared" si="9"/>
        <v>0.5</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18569377</v>
      </c>
      <c r="D345" s="1">
        <f>'PR-RAS'!E350</f>
        <v>8531540.870000001</v>
      </c>
      <c r="E345" s="1">
        <v>0</v>
      </c>
      <c r="F345" s="1">
        <v>0</v>
      </c>
      <c r="G345" s="2">
        <f t="shared" si="8"/>
        <v>12257565.80656</v>
      </c>
      <c r="H345" s="2">
        <f t="shared" si="9"/>
        <v>0.12999999895691872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15457029</v>
      </c>
      <c r="D358" s="1">
        <f>'PR-RAS'!E363</f>
        <v>7921595.830000001</v>
      </c>
      <c r="E358" s="1">
        <v>0</v>
      </c>
      <c r="F358" s="1">
        <v>0</v>
      </c>
      <c r="G358" s="2">
        <f t="shared" si="8"/>
        <v>11174178.77562</v>
      </c>
      <c r="H358" s="2">
        <f t="shared" si="9"/>
        <v>0.16999999899417162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14854775</v>
      </c>
      <c r="D359" s="1">
        <f>'PR-RAS'!E364</f>
        <v>6731482.290000001</v>
      </c>
      <c r="E359" s="1">
        <v>0</v>
      </c>
      <c r="F359" s="1">
        <v>0</v>
      </c>
      <c r="G359" s="2">
        <f t="shared" si="8"/>
        <v>10137750.769640001</v>
      </c>
      <c r="H359" s="2">
        <f t="shared" si="9"/>
        <v>0.29000000096857548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3467731</v>
      </c>
      <c r="D360" s="1">
        <f>'PR-RAS'!E365</f>
        <v>1899440.35</v>
      </c>
      <c r="E360" s="1">
        <v>0</v>
      </c>
      <c r="F360" s="1">
        <v>0</v>
      </c>
      <c r="G360" s="2">
        <f t="shared" si="8"/>
        <v>2608713.6003</v>
      </c>
      <c r="H360" s="2">
        <f t="shared" si="9"/>
        <v>0.35000000009313226</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9430507</v>
      </c>
      <c r="D361" s="1">
        <f>'PR-RAS'!E366</f>
        <v>696819.51</v>
      </c>
      <c r="E361" s="1">
        <v>0</v>
      </c>
      <c r="F361" s="1">
        <v>0</v>
      </c>
      <c r="G361" s="2">
        <f t="shared" si="8"/>
        <v>3896692.5671999995</v>
      </c>
      <c r="H361" s="2">
        <f t="shared" si="9"/>
        <v>0.48999999999068677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1956537</v>
      </c>
      <c r="D362" s="1">
        <f>'PR-RAS'!E367</f>
        <v>4135222.43</v>
      </c>
      <c r="E362" s="1">
        <v>0</v>
      </c>
      <c r="F362" s="1">
        <v>0</v>
      </c>
      <c r="G362" s="2">
        <f t="shared" si="8"/>
        <v>3691940.4514599997</v>
      </c>
      <c r="H362" s="2">
        <f t="shared" si="9"/>
        <v>0.43000000016763806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558192</v>
      </c>
      <c r="D364" s="1">
        <f>'PR-RAS'!E369</f>
        <v>349438.54</v>
      </c>
      <c r="E364" s="1">
        <v>0</v>
      </c>
      <c r="F364" s="1">
        <v>0</v>
      </c>
      <c r="G364" s="2">
        <f t="shared" si="8"/>
        <v>456316.07604000001</v>
      </c>
      <c r="H364" s="2">
        <f t="shared" si="9"/>
        <v>0.46000000002095476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281059</v>
      </c>
      <c r="D365" s="1">
        <f>'PR-RAS'!E370</f>
        <v>69526.5</v>
      </c>
      <c r="E365" s="1">
        <v>0</v>
      </c>
      <c r="F365" s="1">
        <v>0</v>
      </c>
      <c r="G365" s="2">
        <f t="shared" si="8"/>
        <v>152920.76799999998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9763.58</v>
      </c>
      <c r="E366" s="1">
        <v>0</v>
      </c>
      <c r="F366" s="1">
        <v>0</v>
      </c>
      <c r="G366" s="2">
        <f t="shared" si="8"/>
        <v>7127.4133999999995</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44845.35</v>
      </c>
      <c r="E367" s="1">
        <v>0</v>
      </c>
      <c r="F367" s="1">
        <v>0</v>
      </c>
      <c r="G367" s="2">
        <f t="shared" si="8"/>
        <v>32826.796199999997</v>
      </c>
      <c r="H367" s="2">
        <f t="shared" si="9"/>
        <v>0.34999999999854481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37471</v>
      </c>
      <c r="D369" s="1">
        <f>'PR-RAS'!E374</f>
        <v>62068.75</v>
      </c>
      <c r="E369" s="1">
        <v>0</v>
      </c>
      <c r="F369" s="1">
        <v>0</v>
      </c>
      <c r="G369" s="2">
        <f t="shared" si="8"/>
        <v>59471.928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132225</v>
      </c>
      <c r="D370" s="1">
        <f>'PR-RAS'!E375</f>
        <v>0</v>
      </c>
      <c r="E370" s="1">
        <v>0</v>
      </c>
      <c r="F370" s="1">
        <v>0</v>
      </c>
      <c r="G370" s="2">
        <f t="shared" si="8"/>
        <v>48791.025000000001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107437</v>
      </c>
      <c r="D371" s="1">
        <f>'PR-RAS'!E376</f>
        <v>163234.35999999999</v>
      </c>
      <c r="E371" s="1">
        <v>0</v>
      </c>
      <c r="F371" s="1">
        <v>0</v>
      </c>
      <c r="G371" s="2">
        <f t="shared" si="8"/>
        <v>160545.1164</v>
      </c>
      <c r="H371" s="2">
        <f t="shared" si="9"/>
        <v>0.35999999998603016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44062</v>
      </c>
      <c r="D386" s="1">
        <f>'PR-RAS'!E391</f>
        <v>840675</v>
      </c>
      <c r="E386" s="1">
        <v>0</v>
      </c>
      <c r="F386" s="1">
        <v>0</v>
      </c>
      <c r="G386" s="2">
        <f t="shared" si="8"/>
        <v>664283.62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9300</v>
      </c>
      <c r="E388" s="1">
        <v>0</v>
      </c>
      <c r="F388" s="1">
        <v>0</v>
      </c>
      <c r="G388" s="2">
        <f t="shared" si="8"/>
        <v>7198.2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44062</v>
      </c>
      <c r="D389" s="1">
        <f>'PR-RAS'!E394</f>
        <v>831375</v>
      </c>
      <c r="E389" s="1">
        <v>0</v>
      </c>
      <c r="F389" s="1">
        <v>0</v>
      </c>
      <c r="G389" s="2">
        <f t="shared" si="8"/>
        <v>662243.05599999998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3112348</v>
      </c>
      <c r="D397" s="1">
        <f>'PR-RAS'!E402</f>
        <v>609945.04</v>
      </c>
      <c r="E397" s="1">
        <v>0</v>
      </c>
      <c r="F397" s="1">
        <v>0</v>
      </c>
      <c r="G397" s="2">
        <f t="shared" si="8"/>
        <v>1715566.2796800002</v>
      </c>
      <c r="H397" s="2">
        <f t="shared" si="9"/>
        <v>4.0000000037252903E-2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3077475</v>
      </c>
      <c r="D398" s="1">
        <f>'PR-RAS'!E403</f>
        <v>580932.04</v>
      </c>
      <c r="E398" s="1">
        <v>0</v>
      </c>
      <c r="F398" s="1">
        <v>0</v>
      </c>
      <c r="G398" s="2">
        <f t="shared" si="8"/>
        <v>1683017.61476</v>
      </c>
      <c r="H398" s="2">
        <f t="shared" si="9"/>
        <v>4.0000000037252903E-2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25525</v>
      </c>
      <c r="D399" s="1">
        <f>'PR-RAS'!E404</f>
        <v>19562.5</v>
      </c>
      <c r="E399" s="1">
        <v>0</v>
      </c>
      <c r="F399" s="1">
        <v>0</v>
      </c>
      <c r="G399" s="2">
        <f t="shared" si="8"/>
        <v>25730.7</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9348</v>
      </c>
      <c r="D401" s="1">
        <f>'PR-RAS'!E406</f>
        <v>9450.5</v>
      </c>
      <c r="E401" s="1">
        <v>0</v>
      </c>
      <c r="F401" s="1">
        <v>0</v>
      </c>
      <c r="G401" s="2">
        <f t="shared" si="8"/>
        <v>11299.6</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17460359</v>
      </c>
      <c r="D403" s="1">
        <f>'PR-RAS'!E408</f>
        <v>1819532.2300000014</v>
      </c>
      <c r="E403" s="1">
        <v>0</v>
      </c>
      <c r="F403" s="1">
        <v>0</v>
      </c>
      <c r="G403" s="2">
        <f t="shared" si="8"/>
        <v>8481968.23092</v>
      </c>
      <c r="H403" s="2">
        <f t="shared" si="9"/>
        <v>0.23000000137835741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3052821</v>
      </c>
      <c r="D405" s="1">
        <f>'PR-RAS'!E410</f>
        <v>3311293.3</v>
      </c>
      <c r="E405" s="1">
        <v>0</v>
      </c>
      <c r="F405" s="1">
        <v>0</v>
      </c>
      <c r="G405" s="2">
        <f t="shared" si="8"/>
        <v>3908864.6704000002</v>
      </c>
      <c r="H405" s="2">
        <f t="shared" si="9"/>
        <v>0.29999999981373549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3674</v>
      </c>
      <c r="D406" s="1">
        <f>'PR-RAS'!E411</f>
        <v>32370.400000000001</v>
      </c>
      <c r="E406" s="1">
        <v>0</v>
      </c>
      <c r="F406" s="1">
        <v>0</v>
      </c>
      <c r="G406" s="2">
        <f t="shared" si="8"/>
        <v>27707.994000000002</v>
      </c>
      <c r="H406" s="2">
        <f t="shared" si="9"/>
        <v>0.40000000000145519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31556174</v>
      </c>
      <c r="D407" s="1">
        <f>'PR-RAS'!E412</f>
        <v>33910127.260000005</v>
      </c>
      <c r="E407" s="1">
        <v>0</v>
      </c>
      <c r="F407" s="1">
        <v>0</v>
      </c>
      <c r="G407" s="2">
        <f t="shared" si="8"/>
        <v>40346829.979120009</v>
      </c>
      <c r="H407" s="2">
        <f t="shared" si="9"/>
        <v>0.26000000536441803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42415242</v>
      </c>
      <c r="D408" s="1">
        <f>'PR-RAS'!E413</f>
        <v>31428822.320000004</v>
      </c>
      <c r="E408" s="1">
        <v>0</v>
      </c>
      <c r="F408" s="1">
        <v>0</v>
      </c>
      <c r="G408" s="2">
        <f t="shared" si="8"/>
        <v>42846064.862480007</v>
      </c>
      <c r="H408" s="2">
        <f t="shared" si="9"/>
        <v>0.32000000402331352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2481304.9400000013</v>
      </c>
      <c r="E409" s="1">
        <v>0</v>
      </c>
      <c r="F409" s="1">
        <v>0</v>
      </c>
      <c r="G409" s="2">
        <f t="shared" si="8"/>
        <v>2024744.831040001</v>
      </c>
      <c r="H409" s="2">
        <f t="shared" si="9"/>
        <v>5.9999998658895493E-2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10859068</v>
      </c>
      <c r="D410" s="1">
        <f>'PR-RAS'!E415</f>
        <v>0</v>
      </c>
      <c r="E410" s="1">
        <v>0</v>
      </c>
      <c r="F410" s="1">
        <v>0</v>
      </c>
      <c r="G410" s="2">
        <f t="shared" si="8"/>
        <v>4441358.8119999999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2841439</v>
      </c>
      <c r="D412" s="1">
        <f>'PR-RAS'!E417</f>
        <v>2330026.0299999998</v>
      </c>
      <c r="E412" s="1">
        <v>0</v>
      </c>
      <c r="F412" s="1">
        <v>0</v>
      </c>
      <c r="G412" s="2">
        <f t="shared" si="8"/>
        <v>3083112.8256599996</v>
      </c>
      <c r="H412" s="2">
        <f t="shared" si="9"/>
        <v>2.9999999795109034E-2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2095388</v>
      </c>
      <c r="D413" s="1">
        <f>'PR-RAS'!E418</f>
        <v>1494892.47</v>
      </c>
      <c r="E413" s="1">
        <v>0</v>
      </c>
      <c r="F413" s="1">
        <v>0</v>
      </c>
      <c r="G413" s="2">
        <f t="shared" si="8"/>
        <v>2095091.2512799997</v>
      </c>
      <c r="H413" s="2">
        <f t="shared" si="9"/>
        <v>0.46999999997206032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14192703</v>
      </c>
      <c r="D414" s="1">
        <f>'PR-RAS'!E420</f>
        <v>4889999.01</v>
      </c>
      <c r="E414" s="1">
        <v>0</v>
      </c>
      <c r="F414" s="1">
        <v>0</v>
      </c>
      <c r="G414" s="2">
        <f t="shared" si="8"/>
        <v>9900725.5212599989</v>
      </c>
      <c r="H414" s="2">
        <f t="shared" si="9"/>
        <v>9.9999997764825821E-3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2230749</v>
      </c>
      <c r="D466" s="1">
        <f>'PR-RAS'!E472</f>
        <v>0</v>
      </c>
      <c r="E466" s="1">
        <v>0</v>
      </c>
      <c r="F466" s="1">
        <v>0</v>
      </c>
      <c r="G466" s="2">
        <f t="shared" si="8"/>
        <v>1037298.285</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2230749</v>
      </c>
      <c r="D471" s="1">
        <f>'PR-RAS'!E477</f>
        <v>0</v>
      </c>
      <c r="E471" s="1">
        <v>0</v>
      </c>
      <c r="F471" s="1">
        <v>0</v>
      </c>
      <c r="G471" s="2">
        <f t="shared" si="8"/>
        <v>1048452.0299999999</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11961954</v>
      </c>
      <c r="D478" s="1">
        <f>'PR-RAS'!E484</f>
        <v>4889999.01</v>
      </c>
      <c r="E478" s="1">
        <v>0</v>
      </c>
      <c r="F478" s="1">
        <v>0</v>
      </c>
      <c r="G478" s="2">
        <f t="shared" si="8"/>
        <v>10370911.113539999</v>
      </c>
      <c r="H478" s="2">
        <f t="shared" si="9"/>
        <v>9.9999997764825821E-3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11961954</v>
      </c>
      <c r="D489" s="1">
        <f>'PR-RAS'!E495</f>
        <v>4889999.01</v>
      </c>
      <c r="E489" s="1">
        <v>0</v>
      </c>
      <c r="F489" s="1">
        <v>0</v>
      </c>
      <c r="G489" s="2">
        <f t="shared" si="8"/>
        <v>10610072.585759999</v>
      </c>
      <c r="H489" s="2">
        <f t="shared" si="9"/>
        <v>9.9999997764825821E-3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11961954</v>
      </c>
      <c r="D490" s="1">
        <f>'PR-RAS'!E496</f>
        <v>4889999.01</v>
      </c>
      <c r="E490" s="1">
        <v>0</v>
      </c>
      <c r="F490" s="1">
        <v>0</v>
      </c>
      <c r="G490" s="2">
        <f t="shared" si="8"/>
        <v>10631814.53778</v>
      </c>
      <c r="H490" s="2">
        <f t="shared" si="9"/>
        <v>9.9999997764825821E-3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3339842</v>
      </c>
      <c r="D522" s="1">
        <f>'PR-RAS'!E528</f>
        <v>6018658.2400000002</v>
      </c>
      <c r="E522" s="1">
        <v>0</v>
      </c>
      <c r="F522" s="1">
        <v>0</v>
      </c>
      <c r="G522" s="2">
        <f t="shared" ref="G522:G809" si="10">(B522/1000)*(C522*1+D522*2)</f>
        <v>8011499.5680800006</v>
      </c>
      <c r="H522" s="2">
        <f t="shared" ref="H522:H809" si="11">ABS(C522-ROUND(C522,0))+ABS(D522-ROUND(D522,0))</f>
        <v>0.24000000022351742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3339842</v>
      </c>
      <c r="D587" s="1">
        <f>'PR-RAS'!E593</f>
        <v>6018658.2400000002</v>
      </c>
      <c r="E587" s="1">
        <v>0</v>
      </c>
      <c r="F587" s="1">
        <v>0</v>
      </c>
      <c r="G587" s="2">
        <f t="shared" si="10"/>
        <v>9011014.8692799993</v>
      </c>
      <c r="H587" s="2">
        <f t="shared" si="11"/>
        <v>0.24000000022351742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3339842</v>
      </c>
      <c r="D599" s="1">
        <f>'PR-RAS'!E605</f>
        <v>5483443.1600000001</v>
      </c>
      <c r="E599" s="1">
        <v>0</v>
      </c>
      <c r="F599" s="1">
        <v>0</v>
      </c>
      <c r="G599" s="2">
        <f t="shared" si="10"/>
        <v>8555423.5353599992</v>
      </c>
      <c r="H599" s="2">
        <f t="shared" si="11"/>
        <v>0.16000000014901161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3339842</v>
      </c>
      <c r="D600" s="1">
        <f>'PR-RAS'!E606</f>
        <v>5483443.1600000001</v>
      </c>
      <c r="E600" s="1">
        <v>0</v>
      </c>
      <c r="F600" s="1">
        <v>0</v>
      </c>
      <c r="G600" s="2">
        <f t="shared" si="10"/>
        <v>8569730.2636799999</v>
      </c>
      <c r="H600" s="2">
        <f t="shared" si="11"/>
        <v>0.16000000014901161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535215.07999999996</v>
      </c>
      <c r="E611" s="1">
        <v>0</v>
      </c>
      <c r="F611" s="1">
        <v>0</v>
      </c>
      <c r="G611" s="2">
        <f t="shared" si="10"/>
        <v>652962.39759999991</v>
      </c>
      <c r="H611" s="2">
        <f t="shared" si="11"/>
        <v>7.9999999958090484E-2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535215.07999999996</v>
      </c>
      <c r="E612" s="1">
        <v>0</v>
      </c>
      <c r="F612" s="1">
        <v>0</v>
      </c>
      <c r="G612" s="2">
        <f t="shared" si="10"/>
        <v>654032.8277599999</v>
      </c>
      <c r="H612" s="2">
        <f t="shared" si="11"/>
        <v>7.9999999958090484E-2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10852861</v>
      </c>
      <c r="D629" s="1">
        <f>'PR-RAS'!E635</f>
        <v>0</v>
      </c>
      <c r="E629" s="1">
        <v>0</v>
      </c>
      <c r="F629" s="1">
        <v>0</v>
      </c>
      <c r="G629" s="2">
        <f t="shared" si="10"/>
        <v>6815596.7079999996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1128659.2300000004</v>
      </c>
      <c r="E630" s="1">
        <v>0</v>
      </c>
      <c r="F630" s="1">
        <v>0</v>
      </c>
      <c r="G630" s="2">
        <f t="shared" si="10"/>
        <v>1419853.3113400005</v>
      </c>
      <c r="H630" s="2">
        <f t="shared" si="11"/>
        <v>0.23000000044703484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583515</v>
      </c>
      <c r="D631" s="1">
        <f>'PR-RAS'!E637</f>
        <v>1118730.07</v>
      </c>
      <c r="E631" s="1">
        <v>0</v>
      </c>
      <c r="F631" s="1">
        <v>0</v>
      </c>
      <c r="G631" s="2">
        <f t="shared" si="10"/>
        <v>1777214.3382000001</v>
      </c>
      <c r="H631" s="2">
        <f t="shared" si="11"/>
        <v>7.000000006519258E-2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45748877</v>
      </c>
      <c r="D633" s="1">
        <f>'PR-RAS'!E639</f>
        <v>38800126.270000003</v>
      </c>
      <c r="E633" s="1">
        <v>0</v>
      </c>
      <c r="F633" s="1">
        <v>0</v>
      </c>
      <c r="G633" s="2">
        <f t="shared" si="10"/>
        <v>77956649.86928001</v>
      </c>
      <c r="H633" s="2">
        <f t="shared" si="11"/>
        <v>0.27000000327825546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45755084</v>
      </c>
      <c r="D634" s="1">
        <f>'PR-RAS'!E640</f>
        <v>37447480.560000002</v>
      </c>
      <c r="E634" s="1">
        <v>0</v>
      </c>
      <c r="F634" s="1">
        <v>0</v>
      </c>
      <c r="G634" s="2">
        <f t="shared" si="10"/>
        <v>76371478.56096001</v>
      </c>
      <c r="H634" s="2">
        <f t="shared" si="11"/>
        <v>0.43999999761581421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1352645.7100000009</v>
      </c>
      <c r="E635" s="1">
        <v>0</v>
      </c>
      <c r="F635" s="1">
        <v>0</v>
      </c>
      <c r="G635" s="2">
        <f t="shared" si="10"/>
        <v>1715154.7602800012</v>
      </c>
      <c r="H635" s="2">
        <f t="shared" si="11"/>
        <v>0.28999999910593033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6207</v>
      </c>
      <c r="D636" s="1">
        <f>'PR-RAS'!E642</f>
        <v>0</v>
      </c>
      <c r="E636" s="1">
        <v>0</v>
      </c>
      <c r="F636" s="1">
        <v>0</v>
      </c>
      <c r="G636" s="2">
        <f t="shared" si="10"/>
        <v>3941.4450000000002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2257924</v>
      </c>
      <c r="D638" s="1">
        <f>'PR-RAS'!E644</f>
        <v>1211295.9599999997</v>
      </c>
      <c r="E638" s="1">
        <v>0</v>
      </c>
      <c r="F638" s="1">
        <v>0</v>
      </c>
      <c r="G638" s="2">
        <f t="shared" si="10"/>
        <v>2981488.6410400001</v>
      </c>
      <c r="H638" s="2">
        <f t="shared" si="11"/>
        <v>4.0000000270083547E-2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141349.75000000116</v>
      </c>
      <c r="E639" s="1">
        <v>0</v>
      </c>
      <c r="F639" s="1">
        <v>0</v>
      </c>
      <c r="G639" s="2">
        <f t="shared" si="10"/>
        <v>180362.2810000015</v>
      </c>
      <c r="H639" s="2">
        <f t="shared" si="11"/>
        <v>0.24999999883584678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2264131</v>
      </c>
      <c r="D640" s="1">
        <f>'PR-RAS'!E646</f>
        <v>0</v>
      </c>
      <c r="E640" s="1">
        <v>0</v>
      </c>
      <c r="F640" s="1">
        <v>0</v>
      </c>
      <c r="G640" s="2">
        <f t="shared" si="10"/>
        <v>1446779.709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475730</v>
      </c>
      <c r="D641" s="1">
        <f>'PR-RAS'!E647</f>
        <v>433066.01</v>
      </c>
      <c r="E641" s="1">
        <v>0</v>
      </c>
      <c r="F641" s="1">
        <v>0</v>
      </c>
      <c r="G641" s="2">
        <f t="shared" si="10"/>
        <v>858791.69280000008</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1748457</v>
      </c>
      <c r="D642" s="1">
        <f>'PR-RAS'!E649</f>
        <v>1165179.1000000001</v>
      </c>
      <c r="E642" s="1">
        <v>0</v>
      </c>
      <c r="F642" s="1">
        <v>0</v>
      </c>
      <c r="G642" s="2">
        <f t="shared" si="10"/>
        <v>2614520.5432000002</v>
      </c>
      <c r="H642" s="2">
        <f t="shared" si="11"/>
        <v>0.10000000009313226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30341476</v>
      </c>
      <c r="D643" s="1">
        <f>'PR-RAS'!E650</f>
        <v>34460057.75</v>
      </c>
      <c r="E643" s="1">
        <v>0</v>
      </c>
      <c r="F643" s="1">
        <v>0</v>
      </c>
      <c r="G643" s="2">
        <f t="shared" si="10"/>
        <v>63725941.743000001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30563234</v>
      </c>
      <c r="D644" s="1">
        <f>'PR-RAS'!E651</f>
        <v>33560183.780000001</v>
      </c>
      <c r="E644" s="1">
        <v>0</v>
      </c>
      <c r="F644" s="1">
        <v>0</v>
      </c>
      <c r="G644" s="2">
        <f t="shared" si="10"/>
        <v>62810555.80308</v>
      </c>
      <c r="H644" s="2">
        <f t="shared" si="11"/>
        <v>0.2199999988079071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1526699</v>
      </c>
      <c r="D645" s="1">
        <f>'PR-RAS'!E652</f>
        <v>2065053.0700000003</v>
      </c>
      <c r="E645" s="1">
        <v>0</v>
      </c>
      <c r="F645" s="1">
        <v>0</v>
      </c>
      <c r="G645" s="2">
        <f t="shared" si="10"/>
        <v>3642982.5101600005</v>
      </c>
      <c r="H645" s="2">
        <f t="shared" si="11"/>
        <v>7.0000000298023224E-2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v>
      </c>
      <c r="D646" s="1">
        <f>'PR-RAS'!E653</f>
        <v>40</v>
      </c>
      <c r="E646" s="1">
        <v>0</v>
      </c>
      <c r="F646" s="1">
        <v>0</v>
      </c>
      <c r="G646" s="2">
        <f t="shared" si="10"/>
        <v>83.850000000000009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47</v>
      </c>
      <c r="D648" s="1">
        <f>'PR-RAS'!E655</f>
        <v>38</v>
      </c>
      <c r="E648" s="1">
        <v>0</v>
      </c>
      <c r="F648" s="1">
        <v>0</v>
      </c>
      <c r="G648" s="2">
        <f t="shared" si="10"/>
        <v>79.581000000000003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123491</v>
      </c>
      <c r="D650" s="1">
        <f>'PR-RAS'!E657</f>
        <v>144986.4</v>
      </c>
      <c r="E650" s="1">
        <v>0</v>
      </c>
      <c r="F650" s="1">
        <v>0</v>
      </c>
      <c r="G650" s="2">
        <f t="shared" si="10"/>
        <v>268338.0062</v>
      </c>
      <c r="H650" s="2">
        <f t="shared" si="11"/>
        <v>0.39999999999417923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240.87</v>
      </c>
      <c r="E653" s="1">
        <v>0</v>
      </c>
      <c r="F653" s="1">
        <v>0</v>
      </c>
      <c r="G653" s="2">
        <f t="shared" si="10"/>
        <v>314.09448000000003</v>
      </c>
      <c r="H653" s="2">
        <f t="shared" si="11"/>
        <v>0.12999999999999545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6730018</v>
      </c>
      <c r="D654" s="1">
        <f>'PR-RAS'!E661</f>
        <v>6901128.2699999996</v>
      </c>
      <c r="E654" s="1">
        <v>0</v>
      </c>
      <c r="F654" s="1">
        <v>0</v>
      </c>
      <c r="G654" s="2">
        <f t="shared" si="10"/>
        <v>13407575.27462</v>
      </c>
      <c r="H654" s="2">
        <f t="shared" si="11"/>
        <v>0.26999999955296516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73818</v>
      </c>
      <c r="D655" s="1">
        <f>'PR-RAS'!E662</f>
        <v>0</v>
      </c>
      <c r="E655" s="1">
        <v>0</v>
      </c>
      <c r="F655" s="1">
        <v>0</v>
      </c>
      <c r="G655" s="2">
        <f t="shared" si="10"/>
        <v>48276.972000000002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747466</v>
      </c>
      <c r="D658" s="1">
        <f>'PR-RAS'!E665</f>
        <v>1137084.98</v>
      </c>
      <c r="E658" s="1">
        <v>0</v>
      </c>
      <c r="F658" s="1">
        <v>0</v>
      </c>
      <c r="G658" s="2">
        <f t="shared" si="10"/>
        <v>1985214.8257200001</v>
      </c>
      <c r="H658" s="2">
        <f t="shared" si="11"/>
        <v>2.0000000018626451E-2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179017</v>
      </c>
      <c r="D662" s="1">
        <f>'PR-RAS'!E669</f>
        <v>67451.28</v>
      </c>
      <c r="E662" s="1">
        <v>0</v>
      </c>
      <c r="F662" s="1">
        <v>0</v>
      </c>
      <c r="G662" s="2">
        <f t="shared" si="10"/>
        <v>207500.82916000002</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19627.47</v>
      </c>
      <c r="E671" s="1">
        <v>0</v>
      </c>
      <c r="F671" s="1">
        <v>0</v>
      </c>
      <c r="G671" s="2">
        <f t="shared" si="10"/>
        <v>26300.809800000003</v>
      </c>
      <c r="H671" s="2">
        <f t="shared" si="11"/>
        <v>0.47000000000116415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1463158</v>
      </c>
      <c r="D687" s="1">
        <f>'PR-RAS'!E694</f>
        <v>792104.92</v>
      </c>
      <c r="E687" s="1">
        <v>0</v>
      </c>
      <c r="F687" s="1">
        <v>0</v>
      </c>
      <c r="G687" s="2">
        <f t="shared" si="10"/>
        <v>2090494.33824</v>
      </c>
      <c r="H687" s="2">
        <f t="shared" si="11"/>
        <v>7.9999999958090484E-2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6213077</v>
      </c>
      <c r="D691" s="1">
        <f>'PR-RAS'!E698</f>
        <v>1604198.52</v>
      </c>
      <c r="E691" s="1">
        <v>0</v>
      </c>
      <c r="F691" s="1">
        <v>0</v>
      </c>
      <c r="G691" s="2">
        <f t="shared" si="10"/>
        <v>6500817.0875999993</v>
      </c>
      <c r="H691" s="2">
        <f t="shared" si="11"/>
        <v>0.47999999998137355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581</v>
      </c>
      <c r="D705" s="1">
        <f>'PR-RAS'!E712</f>
        <v>0</v>
      </c>
      <c r="E705" s="1">
        <v>0</v>
      </c>
      <c r="F705" s="1">
        <v>0</v>
      </c>
      <c r="G705" s="2">
        <f t="shared" si="10"/>
        <v>409.024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32748</v>
      </c>
      <c r="D710" s="1">
        <f>'PR-RAS'!E717</f>
        <v>0</v>
      </c>
      <c r="E710" s="1">
        <v>0</v>
      </c>
      <c r="F710" s="1">
        <v>0</v>
      </c>
      <c r="G710" s="2">
        <f t="shared" si="10"/>
        <v>23218.331999999999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114800</v>
      </c>
      <c r="D711" s="1">
        <f>'PR-RAS'!E718</f>
        <v>0</v>
      </c>
      <c r="E711" s="1">
        <v>0</v>
      </c>
      <c r="F711" s="1">
        <v>0</v>
      </c>
      <c r="G711" s="2">
        <f t="shared" si="10"/>
        <v>81508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15280</v>
      </c>
      <c r="D713" s="1">
        <f>'PR-RAS'!E720</f>
        <v>0</v>
      </c>
      <c r="E713" s="1">
        <v>0</v>
      </c>
      <c r="F713" s="1">
        <v>0</v>
      </c>
      <c r="G713" s="2">
        <f t="shared" si="10"/>
        <v>10879.359999999999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15885</v>
      </c>
      <c r="D714" s="1">
        <f>'PR-RAS'!E721</f>
        <v>0</v>
      </c>
      <c r="E714" s="1">
        <v>0</v>
      </c>
      <c r="F714" s="1">
        <v>0</v>
      </c>
      <c r="G714" s="2">
        <f t="shared" si="10"/>
        <v>11326.004999999999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18519</v>
      </c>
      <c r="D715" s="1">
        <f>'PR-RAS'!E722</f>
        <v>0</v>
      </c>
      <c r="E715" s="1">
        <v>0</v>
      </c>
      <c r="F715" s="1">
        <v>0</v>
      </c>
      <c r="G715" s="2">
        <f t="shared" si="10"/>
        <v>13222.565999999999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24204</v>
      </c>
      <c r="D716" s="1">
        <f>'PR-RAS'!E723</f>
        <v>0</v>
      </c>
      <c r="E716" s="1">
        <v>0</v>
      </c>
      <c r="F716" s="1">
        <v>0</v>
      </c>
      <c r="G716" s="2">
        <f t="shared" si="10"/>
        <v>17305.86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162713</v>
      </c>
      <c r="D718" s="1">
        <f>'PR-RAS'!E725</f>
        <v>0</v>
      </c>
      <c r="E718" s="1">
        <v>0</v>
      </c>
      <c r="F718" s="1">
        <v>0</v>
      </c>
      <c r="G718" s="2">
        <f t="shared" si="10"/>
        <v>116665.22099999999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41267</v>
      </c>
      <c r="D719" s="1">
        <f>'PR-RAS'!E726</f>
        <v>0</v>
      </c>
      <c r="E719" s="1">
        <v>0</v>
      </c>
      <c r="F719" s="1">
        <v>0</v>
      </c>
      <c r="G719" s="2">
        <f t="shared" si="10"/>
        <v>29629.705999999998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68325</v>
      </c>
      <c r="D735" s="1">
        <f>'PR-RAS'!E742</f>
        <v>76794.33</v>
      </c>
      <c r="E735" s="1">
        <v>0</v>
      </c>
      <c r="F735" s="1">
        <v>0</v>
      </c>
      <c r="G735" s="2">
        <f t="shared" si="10"/>
        <v>162884.62643999999</v>
      </c>
      <c r="H735" s="2">
        <f t="shared" si="11"/>
        <v>0.33000000000174623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138253.71</v>
      </c>
      <c r="E752" s="1">
        <v>0</v>
      </c>
      <c r="F752" s="1">
        <v>0</v>
      </c>
      <c r="G752" s="2">
        <f t="shared" si="10"/>
        <v>207657.07241999998</v>
      </c>
      <c r="H752" s="2">
        <f t="shared" si="11"/>
        <v>0.29000000000814907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260467</v>
      </c>
      <c r="D753" s="1">
        <f>'PR-RAS'!E760</f>
        <v>48000</v>
      </c>
      <c r="E753" s="1">
        <v>0</v>
      </c>
      <c r="F753" s="1">
        <v>0</v>
      </c>
      <c r="G753" s="2">
        <f t="shared" si="10"/>
        <v>268063.18400000001</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35149</v>
      </c>
      <c r="E755" s="1">
        <v>0</v>
      </c>
      <c r="F755" s="1">
        <v>0</v>
      </c>
      <c r="G755" s="2">
        <f t="shared" si="10"/>
        <v>53004.692000000003</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60000</v>
      </c>
      <c r="D756" s="1">
        <f>'PR-RAS'!E763</f>
        <v>0</v>
      </c>
      <c r="E756" s="1">
        <v>0</v>
      </c>
      <c r="F756" s="1">
        <v>0</v>
      </c>
      <c r="G756" s="2">
        <f t="shared" si="10"/>
        <v>45300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20000</v>
      </c>
      <c r="D757" s="1">
        <f>'PR-RAS'!E764</f>
        <v>94261.119999999995</v>
      </c>
      <c r="E757" s="1">
        <v>0</v>
      </c>
      <c r="F757" s="1">
        <v>0</v>
      </c>
      <c r="G757" s="2">
        <f t="shared" si="10"/>
        <v>157642.81344</v>
      </c>
      <c r="H757" s="2">
        <f t="shared" si="11"/>
        <v>0.11999999999534339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36293.75</v>
      </c>
      <c r="E762" s="1">
        <v>0</v>
      </c>
      <c r="F762" s="1">
        <v>0</v>
      </c>
      <c r="G762" s="2">
        <f t="shared" si="10"/>
        <v>55239.087500000001</v>
      </c>
      <c r="H762" s="2">
        <f t="shared" si="11"/>
        <v>0.25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123750</v>
      </c>
      <c r="D766" s="1">
        <f>'PR-RAS'!E773</f>
        <v>0</v>
      </c>
      <c r="E766" s="1">
        <v>0</v>
      </c>
      <c r="F766" s="1">
        <v>0</v>
      </c>
      <c r="G766" s="2">
        <f t="shared" si="10"/>
        <v>94668.75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1399757</v>
      </c>
      <c r="D809" s="1">
        <f>'PR-RAS'!E816</f>
        <v>1053456.78</v>
      </c>
      <c r="E809" s="1">
        <v>0</v>
      </c>
      <c r="F809" s="1">
        <v>0</v>
      </c>
      <c r="G809" s="2">
        <f t="shared" si="10"/>
        <v>2833389.8124800003</v>
      </c>
      <c r="H809" s="2">
        <f t="shared" si="11"/>
        <v>0.21999999997206032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29159</v>
      </c>
      <c r="D810" s="1">
        <f>'PR-RAS'!E817</f>
        <v>5679.95</v>
      </c>
      <c r="E810" s="1">
        <v>0</v>
      </c>
      <c r="F810" s="1">
        <v>0</v>
      </c>
      <c r="G810" s="2">
        <f t="shared" ref="G810:G983" si="18">(B810/1000)*(C810*1+D810*2)</f>
        <v>32779.790100000006</v>
      </c>
      <c r="H810" s="2">
        <f t="shared" ref="H810:H1067" si="19">ABS(C810-ROUND(C810,0))+ABS(D810-ROUND(D810,0))</f>
        <v>5.0000000000181899E-2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169225</v>
      </c>
      <c r="D812" s="1">
        <f>'PR-RAS'!E819</f>
        <v>192975</v>
      </c>
      <c r="E812" s="1">
        <v>0</v>
      </c>
      <c r="F812" s="1">
        <v>0</v>
      </c>
      <c r="G812" s="2">
        <f t="shared" si="18"/>
        <v>450246.92500000005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169500</v>
      </c>
      <c r="D814" s="1">
        <f>'PR-RAS'!E821</f>
        <v>155000</v>
      </c>
      <c r="E814" s="1">
        <v>0</v>
      </c>
      <c r="F814" s="1">
        <v>0</v>
      </c>
      <c r="G814" s="2">
        <f t="shared" si="18"/>
        <v>389833.5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16294</v>
      </c>
      <c r="D816" s="1">
        <f>'PR-RAS'!E823</f>
        <v>30965.279999999999</v>
      </c>
      <c r="E816" s="1">
        <v>0</v>
      </c>
      <c r="F816" s="1">
        <v>0</v>
      </c>
      <c r="G816" s="2">
        <f t="shared" si="18"/>
        <v>63753.016399999993</v>
      </c>
      <c r="H816" s="2">
        <f t="shared" si="19"/>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302010</v>
      </c>
      <c r="D817" s="1">
        <f>'PR-RAS'!E824</f>
        <v>354748.18</v>
      </c>
      <c r="E817" s="1">
        <v>0</v>
      </c>
      <c r="F817" s="1">
        <v>0</v>
      </c>
      <c r="G817" s="2">
        <f t="shared" si="18"/>
        <v>825389.18975999998</v>
      </c>
      <c r="H817" s="2">
        <f t="shared" si="19"/>
        <v>0.17999999999301508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164472</v>
      </c>
      <c r="D818" s="1">
        <f>'PR-RAS'!E825</f>
        <v>0</v>
      </c>
      <c r="E818" s="1">
        <v>0</v>
      </c>
      <c r="F818" s="1">
        <v>0</v>
      </c>
      <c r="G818" s="2">
        <f t="shared" si="18"/>
        <v>134373.62399999998</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316541</v>
      </c>
      <c r="D819" s="1">
        <f>'PR-RAS'!E826</f>
        <v>112456.32000000001</v>
      </c>
      <c r="E819" s="1">
        <v>0</v>
      </c>
      <c r="F819" s="1">
        <v>0</v>
      </c>
      <c r="G819" s="2">
        <f t="shared" si="18"/>
        <v>442909.07751999999</v>
      </c>
      <c r="H819" s="2">
        <f t="shared" si="19"/>
        <v>0.32000000000698492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32857</v>
      </c>
      <c r="D820" s="1">
        <f>'PR-RAS'!E827</f>
        <v>0</v>
      </c>
      <c r="E820" s="1">
        <v>0</v>
      </c>
      <c r="F820" s="1">
        <v>0</v>
      </c>
      <c r="G820" s="2">
        <f t="shared" si="18"/>
        <v>26909.882999999998</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21545</v>
      </c>
      <c r="D821" s="1">
        <f>'PR-RAS'!E828</f>
        <v>127672.19</v>
      </c>
      <c r="E821" s="1">
        <v>0</v>
      </c>
      <c r="F821" s="1">
        <v>0</v>
      </c>
      <c r="G821" s="2">
        <f t="shared" si="18"/>
        <v>227049.2916</v>
      </c>
      <c r="H821" s="2">
        <f t="shared" si="19"/>
        <v>0.19000000000232831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328383</v>
      </c>
      <c r="D827" s="1">
        <f>'PR-RAS'!E834</f>
        <v>609272.07999999996</v>
      </c>
      <c r="E827" s="1">
        <v>0</v>
      </c>
      <c r="F827" s="1">
        <v>0</v>
      </c>
      <c r="G827" s="2">
        <f t="shared" si="18"/>
        <v>1277761.8341599999</v>
      </c>
      <c r="H827" s="2">
        <f t="shared" si="19"/>
        <v>7.9999999958090484E-2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11961954</v>
      </c>
      <c r="D878" s="1">
        <f>'PR-RAS'!E885</f>
        <v>0</v>
      </c>
      <c r="E878" s="1">
        <v>0</v>
      </c>
      <c r="F878" s="1">
        <v>0</v>
      </c>
      <c r="G878" s="2">
        <f t="shared" si="18"/>
        <v>10490633.658</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2987546</v>
      </c>
      <c r="D946" s="1">
        <f>'PR-RAS'!E953</f>
        <v>0</v>
      </c>
      <c r="E946" s="1">
        <v>0</v>
      </c>
      <c r="F946" s="1">
        <v>0</v>
      </c>
      <c r="G946" s="2">
        <f t="shared" si="18"/>
        <v>2823230.9699999997</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352295</v>
      </c>
      <c r="D947" s="1">
        <f>'PR-RAS'!E954</f>
        <v>0</v>
      </c>
      <c r="E947" s="1">
        <v>0</v>
      </c>
      <c r="F947" s="1">
        <v>0</v>
      </c>
      <c r="G947" s="2">
        <f t="shared" si="18"/>
        <v>333271.07</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535215.07999999996</v>
      </c>
      <c r="E961" s="1">
        <v>0</v>
      </c>
      <c r="F961" s="1">
        <v>0</v>
      </c>
      <c r="G961" s="2">
        <f t="shared" si="18"/>
        <v>1027612.9535999999</v>
      </c>
      <c r="H961" s="2">
        <f t="shared" si="19"/>
        <v>7.9999999958090484E-2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16008976.869999999</v>
      </c>
      <c r="D1480" s="6"/>
      <c r="E1480" s="6">
        <v>0</v>
      </c>
      <c r="F1480" s="6">
        <v>0</v>
      </c>
      <c r="G1480" s="7">
        <f t="shared" ref="G1480:G1580" si="34">B1480/1000*C1480</f>
        <v>16008.97687</v>
      </c>
      <c r="H1480" s="7">
        <f t="shared" ref="H1480:H1580" si="35">ABS(C1480-ROUND(C1480,0))</f>
        <v>0.13000000081956387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35171839.809999995</v>
      </c>
      <c r="D1481" s="1">
        <v>0</v>
      </c>
      <c r="E1481" s="1">
        <v>0</v>
      </c>
      <c r="F1481" s="1">
        <v>0</v>
      </c>
      <c r="G1481" s="2">
        <f t="shared" si="34"/>
        <v>70343.679619999995</v>
      </c>
      <c r="H1481" s="2">
        <f t="shared" si="35"/>
        <v>0.19000000506639481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19677320.32</v>
      </c>
      <c r="D1483" s="1">
        <v>0</v>
      </c>
      <c r="E1483" s="1">
        <v>0</v>
      </c>
      <c r="F1483" s="1">
        <v>0</v>
      </c>
      <c r="G1483" s="2">
        <f t="shared" si="34"/>
        <v>78709.281279999996</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2680252.54</v>
      </c>
      <c r="D1484" s="1">
        <v>0</v>
      </c>
      <c r="E1484" s="1">
        <v>0</v>
      </c>
      <c r="F1484" s="1">
        <v>0</v>
      </c>
      <c r="G1484" s="2">
        <f t="shared" si="34"/>
        <v>13401.262700000001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8270922.7400000002</v>
      </c>
      <c r="D1485" s="1">
        <v>0</v>
      </c>
      <c r="E1485" s="1">
        <v>0</v>
      </c>
      <c r="F1485" s="1">
        <v>0</v>
      </c>
      <c r="G1485" s="2">
        <f t="shared" si="34"/>
        <v>49625.536440000003</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76840.429999999993</v>
      </c>
      <c r="D1486" s="1">
        <v>0</v>
      </c>
      <c r="E1486" s="1">
        <v>0</v>
      </c>
      <c r="F1486" s="1">
        <v>0</v>
      </c>
      <c r="G1486" s="2">
        <f t="shared" si="34"/>
        <v>537.88301000000001</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186253.71</v>
      </c>
      <c r="D1487" s="1">
        <v>0</v>
      </c>
      <c r="E1487" s="1">
        <v>0</v>
      </c>
      <c r="F1487" s="1">
        <v>0</v>
      </c>
      <c r="G1487" s="2">
        <f t="shared" si="34"/>
        <v>1490.0296799999999</v>
      </c>
      <c r="H1487" s="2">
        <f t="shared" si="35"/>
        <v>0.29000000000814907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2113909.11</v>
      </c>
      <c r="D1489" s="1">
        <v>0</v>
      </c>
      <c r="E1489" s="1">
        <v>0</v>
      </c>
      <c r="F1489" s="1">
        <v>0</v>
      </c>
      <c r="G1489" s="2">
        <f t="shared" si="34"/>
        <v>21139.091099999998</v>
      </c>
      <c r="H1489" s="2">
        <f t="shared" si="35"/>
        <v>0.10999999986961484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899571.9</v>
      </c>
      <c r="D1490" s="1">
        <v>0</v>
      </c>
      <c r="E1490" s="1">
        <v>0</v>
      </c>
      <c r="F1490" s="1">
        <v>0</v>
      </c>
      <c r="G1490" s="2">
        <f t="shared" si="34"/>
        <v>9895.2909</v>
      </c>
      <c r="H1490" s="2">
        <f t="shared" si="35"/>
        <v>9.9999999976716936E-2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5449569.8899999997</v>
      </c>
      <c r="D1491" s="1">
        <v>0</v>
      </c>
      <c r="E1491" s="1">
        <v>0</v>
      </c>
      <c r="F1491" s="1">
        <v>0</v>
      </c>
      <c r="G1491" s="2">
        <f t="shared" si="34"/>
        <v>65394.838680000001</v>
      </c>
      <c r="H1491" s="2">
        <f t="shared" si="35"/>
        <v>0.11000000033527613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8521066.8699999992</v>
      </c>
      <c r="D1492" s="1">
        <v>0</v>
      </c>
      <c r="E1492" s="1">
        <v>0</v>
      </c>
      <c r="F1492" s="1">
        <v>0</v>
      </c>
      <c r="G1492" s="2">
        <f t="shared" si="34"/>
        <v>110773.86930999998</v>
      </c>
      <c r="H1492" s="2">
        <f t="shared" si="35"/>
        <v>0.13000000081956387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6973452.6200000001</v>
      </c>
      <c r="D1493" s="1">
        <v>0</v>
      </c>
      <c r="E1493" s="1">
        <v>0</v>
      </c>
      <c r="F1493" s="1">
        <v>0</v>
      </c>
      <c r="G1493" s="2">
        <f t="shared" si="34"/>
        <v>97628.336680000008</v>
      </c>
      <c r="H1493" s="2">
        <f t="shared" si="35"/>
        <v>0.37999999988824129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6973452.6200000001</v>
      </c>
      <c r="D1497" s="1">
        <v>0</v>
      </c>
      <c r="E1497" s="1">
        <v>0</v>
      </c>
      <c r="F1497" s="1">
        <v>0</v>
      </c>
      <c r="G1497" s="2">
        <f t="shared" si="34"/>
        <v>125522.14715999999</v>
      </c>
      <c r="H1497" s="2">
        <f t="shared" si="35"/>
        <v>0.37999999988824129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36191082.460000008</v>
      </c>
      <c r="D1499" s="1">
        <v>0</v>
      </c>
      <c r="E1499" s="1">
        <v>0</v>
      </c>
      <c r="F1499" s="1">
        <v>0</v>
      </c>
      <c r="G1499" s="2">
        <f t="shared" si="34"/>
        <v>723821.64920000022</v>
      </c>
      <c r="H1499" s="2">
        <f t="shared" si="35"/>
        <v>0.46000000834465027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20717956.020000003</v>
      </c>
      <c r="D1501" s="1">
        <v>0</v>
      </c>
      <c r="E1501" s="1">
        <v>0</v>
      </c>
      <c r="F1501" s="1">
        <v>0</v>
      </c>
      <c r="G1501" s="2">
        <f t="shared" si="34"/>
        <v>455795.03244000004</v>
      </c>
      <c r="H1501" s="2">
        <f t="shared" si="35"/>
        <v>2.0000003278255463E-2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2672840.4500000002</v>
      </c>
      <c r="D1502" s="1">
        <v>0</v>
      </c>
      <c r="E1502" s="1">
        <v>0</v>
      </c>
      <c r="F1502" s="1">
        <v>0</v>
      </c>
      <c r="G1502" s="2">
        <f t="shared" si="34"/>
        <v>61475.330350000004</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9132514.0700000003</v>
      </c>
      <c r="D1503" s="1">
        <v>0</v>
      </c>
      <c r="E1503" s="1">
        <v>0</v>
      </c>
      <c r="F1503" s="1">
        <v>0</v>
      </c>
      <c r="G1503" s="2">
        <f t="shared" si="34"/>
        <v>219180.33768000003</v>
      </c>
      <c r="H1503" s="2">
        <f t="shared" si="35"/>
        <v>7.0000000298023224E-2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81387.23</v>
      </c>
      <c r="D1504" s="1">
        <v>0</v>
      </c>
      <c r="E1504" s="1">
        <v>0</v>
      </c>
      <c r="F1504" s="1">
        <v>0</v>
      </c>
      <c r="G1504" s="2">
        <f t="shared" si="34"/>
        <v>2034.68075</v>
      </c>
      <c r="H1504" s="2">
        <f t="shared" si="35"/>
        <v>0.22999999999592546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192253.71</v>
      </c>
      <c r="D1505" s="1">
        <v>0</v>
      </c>
      <c r="E1505" s="1">
        <v>0</v>
      </c>
      <c r="F1505" s="1">
        <v>0</v>
      </c>
      <c r="G1505" s="2">
        <f t="shared" si="34"/>
        <v>4998.5964599999998</v>
      </c>
      <c r="H1505" s="2">
        <f t="shared" si="35"/>
        <v>0.29000000000814907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2183520.23</v>
      </c>
      <c r="D1507" s="1">
        <v>0</v>
      </c>
      <c r="E1507" s="1">
        <v>0</v>
      </c>
      <c r="F1507" s="1">
        <v>0</v>
      </c>
      <c r="G1507" s="2">
        <f t="shared" si="34"/>
        <v>61138.566440000002</v>
      </c>
      <c r="H1507" s="2">
        <f t="shared" si="35"/>
        <v>0.22999999998137355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671601.75</v>
      </c>
      <c r="D1508" s="1">
        <v>0</v>
      </c>
      <c r="E1508" s="1">
        <v>0</v>
      </c>
      <c r="F1508" s="1">
        <v>0</v>
      </c>
      <c r="G1508" s="2">
        <f t="shared" si="34"/>
        <v>19476.45075</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5783838.5800000001</v>
      </c>
      <c r="D1509" s="1">
        <v>0</v>
      </c>
      <c r="E1509" s="1">
        <v>0</v>
      </c>
      <c r="F1509" s="1">
        <v>0</v>
      </c>
      <c r="G1509" s="2">
        <f t="shared" si="34"/>
        <v>173515.1574</v>
      </c>
      <c r="H1509" s="2">
        <f t="shared" si="35"/>
        <v>0.41999999992549419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8630053.0999999996</v>
      </c>
      <c r="D1510" s="1">
        <v>0</v>
      </c>
      <c r="E1510" s="1">
        <v>0</v>
      </c>
      <c r="F1510" s="1">
        <v>0</v>
      </c>
      <c r="G1510" s="2">
        <f t="shared" si="34"/>
        <v>267531.64610000001</v>
      </c>
      <c r="H1510" s="2">
        <f t="shared" si="35"/>
        <v>9.999999962747097E-2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6843073.3399999999</v>
      </c>
      <c r="D1511" s="1">
        <v>0</v>
      </c>
      <c r="E1511" s="1">
        <v>0</v>
      </c>
      <c r="F1511" s="1">
        <v>0</v>
      </c>
      <c r="G1511" s="2">
        <f t="shared" si="34"/>
        <v>218978.34688</v>
      </c>
      <c r="H1511" s="2">
        <f t="shared" si="35"/>
        <v>0.33999999985098839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6843073.3399999999</v>
      </c>
      <c r="D1516" s="1">
        <v>0</v>
      </c>
      <c r="E1516" s="1">
        <v>0</v>
      </c>
      <c r="F1516" s="1">
        <v>0</v>
      </c>
      <c r="G1516" s="2">
        <f t="shared" si="34"/>
        <v>253193.71357999998</v>
      </c>
      <c r="H1516" s="2">
        <f t="shared" si="35"/>
        <v>0.33999999985098839</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14989734.219999984</v>
      </c>
      <c r="D1517" s="1">
        <v>0</v>
      </c>
      <c r="E1517" s="1">
        <v>0</v>
      </c>
      <c r="F1517" s="1">
        <v>0</v>
      </c>
      <c r="G1517" s="2">
        <f t="shared" si="34"/>
        <v>569609.90035999939</v>
      </c>
      <c r="H1517" s="2">
        <f t="shared" si="35"/>
        <v>0.21999998390674591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693211.71</v>
      </c>
      <c r="D1518" s="1">
        <v>0</v>
      </c>
      <c r="E1518" s="1">
        <v>0</v>
      </c>
      <c r="F1518" s="1">
        <v>0</v>
      </c>
      <c r="G1518" s="2">
        <f t="shared" si="34"/>
        <v>27035.256689999998</v>
      </c>
      <c r="H1518" s="2">
        <f t="shared" si="35"/>
        <v>0.2900000000372529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143065.51</v>
      </c>
      <c r="D1524" s="1">
        <v>0</v>
      </c>
      <c r="E1524" s="1">
        <v>0</v>
      </c>
      <c r="F1524" s="1">
        <v>0</v>
      </c>
      <c r="G1524" s="2">
        <f t="shared" si="34"/>
        <v>6437.9479499999998</v>
      </c>
      <c r="H1524" s="2">
        <f t="shared" si="35"/>
        <v>0.48999999999068677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143065.51</v>
      </c>
      <c r="D1530" s="1">
        <v>0</v>
      </c>
      <c r="E1530" s="1">
        <v>0</v>
      </c>
      <c r="F1530" s="1">
        <v>0</v>
      </c>
      <c r="G1530" s="2">
        <f t="shared" si="34"/>
        <v>7296.3410100000001</v>
      </c>
      <c r="H1530" s="2">
        <f t="shared" si="35"/>
        <v>0.48999999999068677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143065.51</v>
      </c>
      <c r="D1531" s="1">
        <v>0</v>
      </c>
      <c r="E1531" s="1">
        <v>0</v>
      </c>
      <c r="F1531" s="1">
        <v>0</v>
      </c>
      <c r="G1531" s="2">
        <f t="shared" si="34"/>
        <v>7439.4065200000005</v>
      </c>
      <c r="H1531" s="2">
        <f t="shared" si="35"/>
        <v>0.48999999999068677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550146.19999999995</v>
      </c>
      <c r="D1565" s="1">
        <v>0</v>
      </c>
      <c r="E1565" s="1">
        <v>0</v>
      </c>
      <c r="F1565" s="1">
        <v>0</v>
      </c>
      <c r="G1565" s="2">
        <f t="shared" si="34"/>
        <v>47312.573199999992</v>
      </c>
      <c r="H1565" s="2">
        <f t="shared" si="35"/>
        <v>0.19999999995343387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550146.19999999995</v>
      </c>
      <c r="D1566" s="1">
        <v>0</v>
      </c>
      <c r="E1566" s="1">
        <v>0</v>
      </c>
      <c r="F1566" s="1">
        <v>0</v>
      </c>
      <c r="G1566" s="2">
        <f t="shared" si="34"/>
        <v>47862.719399999994</v>
      </c>
      <c r="H1566" s="2">
        <f t="shared" si="35"/>
        <v>0.19999999995343387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14296522.51</v>
      </c>
      <c r="D1576" s="1">
        <v>0</v>
      </c>
      <c r="E1576" s="1">
        <v>0</v>
      </c>
      <c r="F1576" s="1">
        <v>0</v>
      </c>
      <c r="G1576" s="2">
        <f t="shared" si="34"/>
        <v>1386762.68347</v>
      </c>
      <c r="H1576" s="2">
        <f t="shared" si="35"/>
        <v>0.49000000022351742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798977.9</v>
      </c>
      <c r="D1578" s="1">
        <v>0</v>
      </c>
      <c r="E1578" s="1">
        <v>0</v>
      </c>
      <c r="F1578" s="1">
        <v>0</v>
      </c>
      <c r="G1578" s="2">
        <f t="shared" si="34"/>
        <v>79098.81210000001</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88897.57</v>
      </c>
      <c r="D1579" s="1">
        <v>0</v>
      </c>
      <c r="E1579" s="1">
        <v>0</v>
      </c>
      <c r="F1579" s="1">
        <v>0</v>
      </c>
      <c r="G1579" s="2">
        <f t="shared" si="34"/>
        <v>8889.7570000000014</v>
      </c>
      <c r="H1579" s="2">
        <f t="shared" si="35"/>
        <v>0.42999999999301508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13408647.039999999</v>
      </c>
      <c r="D1580" s="13">
        <v>0</v>
      </c>
      <c r="E1580" s="13">
        <v>0</v>
      </c>
      <c r="F1580" s="13">
        <v>0</v>
      </c>
      <c r="G1580" s="14">
        <f t="shared" si="34"/>
        <v>1354273.3510400001</v>
      </c>
      <c r="H1580" s="14">
        <f t="shared" si="35"/>
        <v>3.9999999105930328E-2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35468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30447156</v>
      </c>
      <c r="I16" s="172">
        <f>'PR-RAS'!E6</f>
        <v>27198118.620000005</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23845865</v>
      </c>
      <c r="I17" s="172">
        <f>'PR-RAS'!E151</f>
        <v>22897281.450000003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141349.75000000116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2264131</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16008976.869999999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14989734.219999984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693211.71</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14296522.51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10" zoomScaleNormal="10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30447156</v>
      </c>
      <c r="E6" s="53">
        <f>E7+E44+E50+E82+E106+E124+E133+E139</f>
        <v>27198118.620000005</v>
      </c>
      <c r="F6" s="54">
        <f t="shared" ref="F6:F131" si="0">IF(D6&lt;&gt;0,IF(E6/D6&gt;=100,"&gt;&gt;100",E6/D6*100),"-")</f>
        <v>89.328929835023033</v>
      </c>
    </row>
    <row r="7" spans="1:25" ht="12.75" customHeight="1" x14ac:dyDescent="0.2">
      <c r="A7" s="55">
        <v>61</v>
      </c>
      <c r="B7" s="309" t="s">
        <v>57</v>
      </c>
      <c r="C7" s="52" t="s">
        <v>58</v>
      </c>
      <c r="D7" s="53">
        <f t="shared" ref="D7:E7" si="1">D8+D17+D23+D29+D37+D40</f>
        <v>9722245</v>
      </c>
      <c r="E7" s="53">
        <f t="shared" si="1"/>
        <v>12534986.369999999</v>
      </c>
      <c r="F7" s="54">
        <f t="shared" si="0"/>
        <v>128.93098631026064</v>
      </c>
    </row>
    <row r="8" spans="1:25" ht="12.75" customHeight="1" x14ac:dyDescent="0.2">
      <c r="A8" s="55">
        <v>611</v>
      </c>
      <c r="B8" s="87" t="s">
        <v>59</v>
      </c>
      <c r="C8" s="52" t="s">
        <v>60</v>
      </c>
      <c r="D8" s="53">
        <f t="shared" ref="D8:E8" si="2">SUM(D9:D14)-D15-D16</f>
        <v>8987921</v>
      </c>
      <c r="E8" s="53">
        <f t="shared" si="2"/>
        <v>11599712.85</v>
      </c>
      <c r="F8" s="54">
        <f t="shared" si="0"/>
        <v>129.05890973006996</v>
      </c>
    </row>
    <row r="9" spans="1:25" ht="12.75" customHeight="1" x14ac:dyDescent="0.2">
      <c r="A9" s="55">
        <v>6111</v>
      </c>
      <c r="B9" s="87" t="s">
        <v>61</v>
      </c>
      <c r="C9" s="52" t="s">
        <v>62</v>
      </c>
      <c r="D9" s="244">
        <v>8869649</v>
      </c>
      <c r="E9" s="244">
        <v>10926445.84</v>
      </c>
      <c r="F9" s="54">
        <f t="shared" si="0"/>
        <v>123.18915709065827</v>
      </c>
    </row>
    <row r="10" spans="1:25" ht="12.75" customHeight="1" x14ac:dyDescent="0.2">
      <c r="A10" s="55">
        <v>6112</v>
      </c>
      <c r="B10" s="87" t="s">
        <v>63</v>
      </c>
      <c r="C10" s="52" t="s">
        <v>64</v>
      </c>
      <c r="D10" s="244">
        <v>1277138</v>
      </c>
      <c r="E10" s="244">
        <v>1776708.29</v>
      </c>
      <c r="F10" s="54">
        <f t="shared" si="0"/>
        <v>139.11639071110562</v>
      </c>
    </row>
    <row r="11" spans="1:25" ht="12.75" customHeight="1" x14ac:dyDescent="0.2">
      <c r="A11" s="55">
        <v>6113</v>
      </c>
      <c r="B11" s="87" t="s">
        <v>65</v>
      </c>
      <c r="C11" s="52" t="s">
        <v>66</v>
      </c>
      <c r="D11" s="244">
        <v>293832</v>
      </c>
      <c r="E11" s="244">
        <v>396909.63</v>
      </c>
      <c r="F11" s="54">
        <f t="shared" si="0"/>
        <v>135.08046434697377</v>
      </c>
    </row>
    <row r="12" spans="1:25" ht="12.75" customHeight="1" x14ac:dyDescent="0.2">
      <c r="A12" s="55">
        <v>6114</v>
      </c>
      <c r="B12" s="87" t="s">
        <v>67</v>
      </c>
      <c r="C12" s="52" t="s">
        <v>68</v>
      </c>
      <c r="D12" s="244">
        <v>207883</v>
      </c>
      <c r="E12" s="244">
        <v>158813.31</v>
      </c>
      <c r="F12" s="54">
        <f t="shared" si="0"/>
        <v>76.395525367634676</v>
      </c>
    </row>
    <row r="13" spans="1:25" ht="12.75" customHeight="1" x14ac:dyDescent="0.2">
      <c r="A13" s="55">
        <v>6115</v>
      </c>
      <c r="B13" s="87" t="s">
        <v>69</v>
      </c>
      <c r="C13" s="52" t="s">
        <v>70</v>
      </c>
      <c r="D13" s="244"/>
      <c r="E13" s="244">
        <v>895634.44</v>
      </c>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1660581</v>
      </c>
      <c r="E15" s="244">
        <v>2554798.66</v>
      </c>
      <c r="F15" s="54">
        <f t="shared" si="0"/>
        <v>153.84968634471912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664486</v>
      </c>
      <c r="E23" s="53">
        <f t="shared" si="4"/>
        <v>795548.52</v>
      </c>
      <c r="F23" s="54">
        <f t="shared" si="0"/>
        <v>119.72389486008734</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664486</v>
      </c>
      <c r="E27" s="244">
        <v>795548.52</v>
      </c>
      <c r="F27" s="54">
        <f t="shared" si="0"/>
        <v>119.72389486008734</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69838</v>
      </c>
      <c r="E29" s="53">
        <f t="shared" si="5"/>
        <v>139725</v>
      </c>
      <c r="F29" s="54">
        <f t="shared" si="0"/>
        <v>200.07016237578395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69838</v>
      </c>
      <c r="E31" s="244">
        <v>139407.5</v>
      </c>
      <c r="F31" s="54">
        <f t="shared" si="0"/>
        <v>199.61553881840831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v>317.5</v>
      </c>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16544505</v>
      </c>
      <c r="E50" s="53">
        <f>E51+E54+E59+E62+E65+E68+E71+E74+E77</f>
        <v>11511068.440000001</v>
      </c>
      <c r="F50" s="54">
        <f t="shared" si="0"/>
        <v>69.576384666691453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7551302</v>
      </c>
      <c r="E59" s="53">
        <f t="shared" si="12"/>
        <v>8038213.25</v>
      </c>
      <c r="F59" s="54">
        <f t="shared" si="0"/>
        <v>106.44804366187446</v>
      </c>
    </row>
    <row r="60" spans="1:6" ht="24" x14ac:dyDescent="0.2">
      <c r="A60" s="55">
        <v>6331</v>
      </c>
      <c r="B60" s="88" t="s">
        <v>163</v>
      </c>
      <c r="C60" s="52" t="s">
        <v>164</v>
      </c>
      <c r="D60" s="244">
        <v>6803836</v>
      </c>
      <c r="E60" s="244">
        <v>6901128.2699999996</v>
      </c>
      <c r="F60" s="54">
        <f t="shared" si="0"/>
        <v>101.4299620096663</v>
      </c>
    </row>
    <row r="61" spans="1:6" ht="24" x14ac:dyDescent="0.2">
      <c r="A61" s="55">
        <v>6332</v>
      </c>
      <c r="B61" s="88" t="s">
        <v>165</v>
      </c>
      <c r="C61" s="52" t="s">
        <v>166</v>
      </c>
      <c r="D61" s="244">
        <v>747466</v>
      </c>
      <c r="E61" s="244">
        <v>1137084.98</v>
      </c>
      <c r="F61" s="54">
        <f t="shared" si="0"/>
        <v>152.12531138540081</v>
      </c>
    </row>
    <row r="62" spans="1:6" ht="12.75" customHeight="1" x14ac:dyDescent="0.2">
      <c r="A62" s="55">
        <v>634</v>
      </c>
      <c r="B62" s="87" t="s">
        <v>167</v>
      </c>
      <c r="C62" s="52" t="s">
        <v>168</v>
      </c>
      <c r="D62" s="53">
        <f t="shared" ref="D62:E62" si="13">SUM(D63:D64)</f>
        <v>179017</v>
      </c>
      <c r="E62" s="53">
        <f t="shared" si="13"/>
        <v>67451.28</v>
      </c>
      <c r="F62" s="54">
        <f t="shared" si="0"/>
        <v>37.678700905500598</v>
      </c>
    </row>
    <row r="63" spans="1:6" ht="12.75" customHeight="1" x14ac:dyDescent="0.2">
      <c r="A63" s="55">
        <v>6341</v>
      </c>
      <c r="B63" s="87" t="s">
        <v>169</v>
      </c>
      <c r="C63" s="52" t="s">
        <v>170</v>
      </c>
      <c r="D63" s="244">
        <v>179017</v>
      </c>
      <c r="E63" s="244">
        <v>67451.28</v>
      </c>
      <c r="F63" s="54">
        <f t="shared" si="0"/>
        <v>37.678700905500598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1137951</v>
      </c>
      <c r="E65" s="53">
        <f t="shared" si="14"/>
        <v>989473</v>
      </c>
      <c r="F65" s="54">
        <f t="shared" si="0"/>
        <v>86.952162263577264</v>
      </c>
    </row>
    <row r="66" spans="1:6" ht="12.75" customHeight="1" x14ac:dyDescent="0.2">
      <c r="A66" s="55">
        <v>6351</v>
      </c>
      <c r="B66" s="87" t="s">
        <v>175</v>
      </c>
      <c r="C66" s="52" t="s">
        <v>176</v>
      </c>
      <c r="D66" s="244">
        <v>1137951</v>
      </c>
      <c r="E66" s="244">
        <v>989473</v>
      </c>
      <c r="F66" s="54">
        <f t="shared" si="0"/>
        <v>86.952162263577264</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19627.47</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v>19627.47</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7676235</v>
      </c>
      <c r="E74" s="53">
        <f t="shared" si="17"/>
        <v>2396303.44</v>
      </c>
      <c r="F74" s="54">
        <f t="shared" si="0"/>
        <v>31.217171438862934</v>
      </c>
    </row>
    <row r="75" spans="1:6" ht="12.75" customHeight="1" x14ac:dyDescent="0.2">
      <c r="A75" s="55" t="s">
        <v>193</v>
      </c>
      <c r="B75" s="87" t="s">
        <v>194</v>
      </c>
      <c r="C75" s="52" t="s">
        <v>193</v>
      </c>
      <c r="D75" s="244">
        <v>1463158</v>
      </c>
      <c r="E75" s="244">
        <v>792104.92</v>
      </c>
      <c r="F75" s="54">
        <f t="shared" si="0"/>
        <v>54.136663299520627</v>
      </c>
    </row>
    <row r="76" spans="1:6" ht="12.75" customHeight="1" x14ac:dyDescent="0.2">
      <c r="A76" s="55" t="s">
        <v>195</v>
      </c>
      <c r="B76" s="87" t="s">
        <v>196</v>
      </c>
      <c r="C76" s="52" t="s">
        <v>195</v>
      </c>
      <c r="D76" s="244">
        <v>6213077</v>
      </c>
      <c r="E76" s="244">
        <v>1604198.52</v>
      </c>
      <c r="F76" s="54">
        <f t="shared" si="0"/>
        <v>25.819710909747297</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2009442</v>
      </c>
      <c r="E82" s="53">
        <f t="shared" si="19"/>
        <v>1254929.7500000002</v>
      </c>
      <c r="F82" s="54">
        <f t="shared" si="0"/>
        <v>62.451653245030222</v>
      </c>
    </row>
    <row r="83" spans="1:6" ht="12.75" customHeight="1" x14ac:dyDescent="0.2">
      <c r="A83" s="55">
        <v>641</v>
      </c>
      <c r="B83" s="87" t="s">
        <v>209</v>
      </c>
      <c r="C83" s="52" t="s">
        <v>210</v>
      </c>
      <c r="D83" s="53">
        <f t="shared" ref="D83:E83" si="20">SUM(D84:D90)</f>
        <v>6337</v>
      </c>
      <c r="E83" s="53">
        <f t="shared" si="20"/>
        <v>4760.95</v>
      </c>
      <c r="F83" s="54">
        <f t="shared" si="0"/>
        <v>75.129398769133658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189</v>
      </c>
      <c r="E85" s="244">
        <v>117.67</v>
      </c>
      <c r="F85" s="54">
        <f t="shared" si="0"/>
        <v>62.25925925925926</v>
      </c>
    </row>
    <row r="86" spans="1:6" ht="12.75" customHeight="1" x14ac:dyDescent="0.2">
      <c r="A86" s="55">
        <v>6414</v>
      </c>
      <c r="B86" s="87" t="s">
        <v>215</v>
      </c>
      <c r="C86" s="52" t="s">
        <v>216</v>
      </c>
      <c r="D86" s="244">
        <v>5565</v>
      </c>
      <c r="E86" s="244">
        <v>4635.49</v>
      </c>
      <c r="F86" s="54">
        <f t="shared" si="0"/>
        <v>83.297214734950572</v>
      </c>
    </row>
    <row r="87" spans="1:6" ht="12.75" customHeight="1" x14ac:dyDescent="0.2">
      <c r="A87" s="55">
        <v>6415</v>
      </c>
      <c r="B87" s="87" t="s">
        <v>217</v>
      </c>
      <c r="C87" s="52" t="s">
        <v>218</v>
      </c>
      <c r="D87" s="244"/>
      <c r="E87" s="244">
        <v>7.79</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583</v>
      </c>
      <c r="E90" s="244"/>
      <c r="F90" s="54">
        <f t="shared" si="0"/>
        <v>0</v>
      </c>
    </row>
    <row r="91" spans="1:6" ht="12.75" customHeight="1" x14ac:dyDescent="0.2">
      <c r="A91" s="55">
        <v>642</v>
      </c>
      <c r="B91" s="87" t="s">
        <v>225</v>
      </c>
      <c r="C91" s="52" t="s">
        <v>226</v>
      </c>
      <c r="D91" s="53">
        <f t="shared" ref="D91:E91" si="21">SUM(D92:D97)</f>
        <v>2003105</v>
      </c>
      <c r="E91" s="53">
        <f t="shared" si="21"/>
        <v>1250168.8000000003</v>
      </c>
      <c r="F91" s="54">
        <f t="shared" si="0"/>
        <v>62.411546074719013</v>
      </c>
    </row>
    <row r="92" spans="1:6" ht="12.75" customHeight="1" x14ac:dyDescent="0.2">
      <c r="A92" s="55">
        <v>6421</v>
      </c>
      <c r="B92" s="87" t="s">
        <v>227</v>
      </c>
      <c r="C92" s="52" t="s">
        <v>228</v>
      </c>
      <c r="D92" s="244">
        <v>331382</v>
      </c>
      <c r="E92" s="244">
        <v>331585.09000000003</v>
      </c>
      <c r="F92" s="54">
        <f t="shared" si="0"/>
        <v>100.06128576687931</v>
      </c>
    </row>
    <row r="93" spans="1:6" ht="12.75" customHeight="1" x14ac:dyDescent="0.2">
      <c r="A93" s="55">
        <v>6422</v>
      </c>
      <c r="B93" s="87" t="s">
        <v>229</v>
      </c>
      <c r="C93" s="52" t="s">
        <v>230</v>
      </c>
      <c r="D93" s="244">
        <v>1646613</v>
      </c>
      <c r="E93" s="244">
        <v>885590.25</v>
      </c>
      <c r="F93" s="54">
        <f t="shared" si="0"/>
        <v>53.782537244634895</v>
      </c>
    </row>
    <row r="94" spans="1:6" ht="12.75" customHeight="1" x14ac:dyDescent="0.2">
      <c r="A94" s="55">
        <v>6423</v>
      </c>
      <c r="B94" s="87" t="s">
        <v>231</v>
      </c>
      <c r="C94" s="52" t="s">
        <v>232</v>
      </c>
      <c r="D94" s="244">
        <v>505</v>
      </c>
      <c r="E94" s="244">
        <v>261.83999999999997</v>
      </c>
      <c r="F94" s="54">
        <f t="shared" si="0"/>
        <v>51.849504950495039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24605</v>
      </c>
      <c r="E97" s="244">
        <v>32731.62</v>
      </c>
      <c r="F97" s="54">
        <f t="shared" si="0"/>
        <v>133.02832757569598</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2002115</v>
      </c>
      <c r="E106" s="53">
        <f t="shared" si="23"/>
        <v>1746337.35</v>
      </c>
      <c r="F106" s="54">
        <f t="shared" si="0"/>
        <v>87.224627456464802</v>
      </c>
    </row>
    <row r="107" spans="1:6" ht="12.75" customHeight="1" x14ac:dyDescent="0.2">
      <c r="A107" s="55">
        <v>651</v>
      </c>
      <c r="B107" s="87" t="s">
        <v>257</v>
      </c>
      <c r="C107" s="52" t="s">
        <v>258</v>
      </c>
      <c r="D107" s="53">
        <f t="shared" ref="D107:E107" si="24">SUM(D108:D111)</f>
        <v>19700</v>
      </c>
      <c r="E107" s="53">
        <f t="shared" si="24"/>
        <v>9885.9</v>
      </c>
      <c r="F107" s="54">
        <f t="shared" si="0"/>
        <v>50.182233502538068</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1498</v>
      </c>
      <c r="E110" s="244">
        <v>85.9</v>
      </c>
      <c r="F110" s="54">
        <f t="shared" si="0"/>
        <v>5.7343124165554071</v>
      </c>
    </row>
    <row r="111" spans="1:6" ht="12.75" customHeight="1" x14ac:dyDescent="0.2">
      <c r="A111" s="55">
        <v>6514</v>
      </c>
      <c r="B111" s="87" t="s">
        <v>265</v>
      </c>
      <c r="C111" s="52" t="s">
        <v>266</v>
      </c>
      <c r="D111" s="244">
        <v>18202</v>
      </c>
      <c r="E111" s="244">
        <v>9800</v>
      </c>
      <c r="F111" s="54">
        <f t="shared" si="0"/>
        <v>53.84023733655642</v>
      </c>
    </row>
    <row r="112" spans="1:6" ht="12.75" customHeight="1" x14ac:dyDescent="0.2">
      <c r="A112" s="55">
        <v>652</v>
      </c>
      <c r="B112" s="87" t="s">
        <v>267</v>
      </c>
      <c r="C112" s="52" t="s">
        <v>268</v>
      </c>
      <c r="D112" s="53">
        <f t="shared" ref="D112:E112" si="25">SUM(D113:D119)</f>
        <v>418849</v>
      </c>
      <c r="E112" s="53">
        <f t="shared" si="25"/>
        <v>317535.55999999994</v>
      </c>
      <c r="F112" s="54">
        <f t="shared" si="0"/>
        <v>75.811464274714737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5691</v>
      </c>
      <c r="E114" s="244">
        <v>3007.57</v>
      </c>
      <c r="F114" s="54">
        <f t="shared" si="0"/>
        <v>52.847829906870501</v>
      </c>
    </row>
    <row r="115" spans="1:6" ht="12.75" customHeight="1" x14ac:dyDescent="0.2">
      <c r="A115" s="55">
        <v>6524</v>
      </c>
      <c r="B115" s="87" t="s">
        <v>273</v>
      </c>
      <c r="C115" s="52" t="s">
        <v>274</v>
      </c>
      <c r="D115" s="244">
        <v>130093</v>
      </c>
      <c r="E115" s="244">
        <v>43497.27</v>
      </c>
      <c r="F115" s="54">
        <f t="shared" si="0"/>
        <v>33.435519205491453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283065</v>
      </c>
      <c r="E117" s="244">
        <v>271030.71999999997</v>
      </c>
      <c r="F117" s="54">
        <f t="shared" si="0"/>
        <v>95.748580714676834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1563566</v>
      </c>
      <c r="E120" s="53">
        <f t="shared" si="26"/>
        <v>1418915.8900000001</v>
      </c>
      <c r="F120" s="54">
        <f t="shared" si="0"/>
        <v>90.748704563798398</v>
      </c>
    </row>
    <row r="121" spans="1:6" ht="12.75" customHeight="1" x14ac:dyDescent="0.2">
      <c r="A121" s="55">
        <v>6531</v>
      </c>
      <c r="B121" s="87" t="s">
        <v>285</v>
      </c>
      <c r="C121" s="52" t="s">
        <v>286</v>
      </c>
      <c r="D121" s="244">
        <v>269656</v>
      </c>
      <c r="E121" s="244">
        <v>145109.10999999999</v>
      </c>
      <c r="F121" s="54">
        <f t="shared" si="0"/>
        <v>53.81267615035452</v>
      </c>
    </row>
    <row r="122" spans="1:6" ht="12.75" customHeight="1" x14ac:dyDescent="0.2">
      <c r="A122" s="55">
        <v>6532</v>
      </c>
      <c r="B122" s="87" t="s">
        <v>287</v>
      </c>
      <c r="C122" s="52" t="s">
        <v>288</v>
      </c>
      <c r="D122" s="244">
        <v>1293910</v>
      </c>
      <c r="E122" s="244">
        <v>1273806.78</v>
      </c>
      <c r="F122" s="54">
        <f t="shared" si="0"/>
        <v>98.446320068629205</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168849</v>
      </c>
      <c r="E124" s="53">
        <f t="shared" si="27"/>
        <v>150490.43</v>
      </c>
      <c r="F124" s="54">
        <f t="shared" si="0"/>
        <v>89.127226101427908</v>
      </c>
    </row>
    <row r="125" spans="1:6" ht="12.75" customHeight="1" x14ac:dyDescent="0.2">
      <c r="A125" s="55">
        <v>661</v>
      </c>
      <c r="B125" s="88" t="s">
        <v>293</v>
      </c>
      <c r="C125" s="52" t="s">
        <v>294</v>
      </c>
      <c r="D125" s="53">
        <f t="shared" ref="D125:E125" si="28">SUM(D126:D127)</f>
        <v>168849</v>
      </c>
      <c r="E125" s="53">
        <f t="shared" si="28"/>
        <v>150490.43</v>
      </c>
      <c r="F125" s="54">
        <f t="shared" si="0"/>
        <v>89.127226101427908</v>
      </c>
    </row>
    <row r="126" spans="1:6" ht="12.75" customHeight="1" x14ac:dyDescent="0.2">
      <c r="A126" s="55">
        <v>6614</v>
      </c>
      <c r="B126" s="88" t="s">
        <v>295</v>
      </c>
      <c r="C126" s="52" t="s">
        <v>296</v>
      </c>
      <c r="D126" s="244">
        <v>150</v>
      </c>
      <c r="E126" s="244"/>
      <c r="F126" s="54">
        <f t="shared" si="0"/>
        <v>0</v>
      </c>
    </row>
    <row r="127" spans="1:6" ht="12.75" customHeight="1" x14ac:dyDescent="0.2">
      <c r="A127" s="55">
        <v>6615</v>
      </c>
      <c r="B127" s="88" t="s">
        <v>297</v>
      </c>
      <c r="C127" s="52" t="s">
        <v>298</v>
      </c>
      <c r="D127" s="244">
        <v>168699</v>
      </c>
      <c r="E127" s="244">
        <v>150490.43</v>
      </c>
      <c r="F127" s="54">
        <f t="shared" si="0"/>
        <v>89.20647425295941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306.27999999999997</v>
      </c>
      <c r="F139" s="54" t="str">
        <f t="shared" si="31"/>
        <v>-</v>
      </c>
    </row>
    <row r="140" spans="1:6" ht="12.75" customHeight="1" x14ac:dyDescent="0.2">
      <c r="A140" s="55">
        <v>681</v>
      </c>
      <c r="B140" s="87" t="s">
        <v>323</v>
      </c>
      <c r="C140" s="52" t="s">
        <v>324</v>
      </c>
      <c r="D140" s="53">
        <f t="shared" ref="D140:E140" si="34">SUM(D141:D149)</f>
        <v>0</v>
      </c>
      <c r="E140" s="53">
        <f t="shared" si="34"/>
        <v>306.27999999999997</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v>306.27999999999997</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23845865</v>
      </c>
      <c r="E151" s="53">
        <f t="shared" si="35"/>
        <v>22897281.450000003</v>
      </c>
      <c r="F151" s="54">
        <f t="shared" si="31"/>
        <v>96.022020798993879</v>
      </c>
    </row>
    <row r="152" spans="1:6" ht="12.75" customHeight="1" x14ac:dyDescent="0.2">
      <c r="A152" s="55">
        <v>31</v>
      </c>
      <c r="B152" s="87" t="s">
        <v>346</v>
      </c>
      <c r="C152" s="52" t="s">
        <v>347</v>
      </c>
      <c r="D152" s="53">
        <f t="shared" ref="D152:E152" si="36">D153+D158+D159</f>
        <v>3903232</v>
      </c>
      <c r="E152" s="53">
        <f t="shared" si="36"/>
        <v>2658658.7899999996</v>
      </c>
      <c r="F152" s="54">
        <f t="shared" si="31"/>
        <v>68.114290669885875</v>
      </c>
    </row>
    <row r="153" spans="1:6" ht="12.75" customHeight="1" x14ac:dyDescent="0.2">
      <c r="A153" s="55">
        <v>311</v>
      </c>
      <c r="B153" s="87" t="s">
        <v>348</v>
      </c>
      <c r="C153" s="52" t="s">
        <v>349</v>
      </c>
      <c r="D153" s="53">
        <f t="shared" ref="D153:E153" si="37">SUM(D154:D157)</f>
        <v>3230748</v>
      </c>
      <c r="E153" s="53">
        <f t="shared" si="37"/>
        <v>2151290.96</v>
      </c>
      <c r="F153" s="54">
        <f t="shared" si="31"/>
        <v>66.588014911717039</v>
      </c>
    </row>
    <row r="154" spans="1:6" ht="12.75" customHeight="1" x14ac:dyDescent="0.2">
      <c r="A154" s="55">
        <v>3111</v>
      </c>
      <c r="B154" s="87" t="s">
        <v>350</v>
      </c>
      <c r="C154" s="52" t="s">
        <v>351</v>
      </c>
      <c r="D154" s="244">
        <v>3230748</v>
      </c>
      <c r="E154" s="244">
        <v>2151290.96</v>
      </c>
      <c r="F154" s="54">
        <f t="shared" si="31"/>
        <v>66.588014911717039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173422</v>
      </c>
      <c r="E158" s="244">
        <v>169473.26</v>
      </c>
      <c r="F158" s="54">
        <f t="shared" si="31"/>
        <v>97.723045519022961</v>
      </c>
    </row>
    <row r="159" spans="1:6" ht="12.75" customHeight="1" x14ac:dyDescent="0.2">
      <c r="A159" s="55">
        <v>313</v>
      </c>
      <c r="B159" s="87" t="s">
        <v>360</v>
      </c>
      <c r="C159" s="52" t="s">
        <v>361</v>
      </c>
      <c r="D159" s="53">
        <f t="shared" ref="D159:E159" si="38">SUM(D160:D162)</f>
        <v>499062</v>
      </c>
      <c r="E159" s="53">
        <f t="shared" si="38"/>
        <v>337894.57</v>
      </c>
      <c r="F159" s="54">
        <f t="shared" si="31"/>
        <v>67.70593032529024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499062</v>
      </c>
      <c r="E161" s="244">
        <v>337894.57</v>
      </c>
      <c r="F161" s="54">
        <f t="shared" si="31"/>
        <v>67.70593032529024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11005503</v>
      </c>
      <c r="E163" s="53">
        <f t="shared" si="39"/>
        <v>8375071.6100000003</v>
      </c>
      <c r="F163" s="54">
        <f t="shared" si="31"/>
        <v>76.098944409901122</v>
      </c>
    </row>
    <row r="164" spans="1:6" ht="12.75" customHeight="1" x14ac:dyDescent="0.2">
      <c r="A164" s="55">
        <v>321</v>
      </c>
      <c r="B164" s="87" t="s">
        <v>369</v>
      </c>
      <c r="C164" s="52" t="s">
        <v>370</v>
      </c>
      <c r="D164" s="53">
        <f t="shared" ref="D164:E164" si="40">SUM(D165:D168)</f>
        <v>149833</v>
      </c>
      <c r="E164" s="53">
        <f t="shared" si="40"/>
        <v>206723.22</v>
      </c>
      <c r="F164" s="54">
        <f t="shared" si="31"/>
        <v>137.96908558194789</v>
      </c>
    </row>
    <row r="165" spans="1:6" ht="12.75" customHeight="1" x14ac:dyDescent="0.2">
      <c r="A165" s="55">
        <v>3211</v>
      </c>
      <c r="B165" s="87" t="s">
        <v>371</v>
      </c>
      <c r="C165" s="52" t="s">
        <v>372</v>
      </c>
      <c r="D165" s="244">
        <v>6185</v>
      </c>
      <c r="E165" s="244">
        <v>10980.72</v>
      </c>
      <c r="F165" s="54">
        <f t="shared" si="31"/>
        <v>177.53791430881162</v>
      </c>
    </row>
    <row r="166" spans="1:6" ht="12.75" customHeight="1" x14ac:dyDescent="0.2">
      <c r="A166" s="55">
        <v>3212</v>
      </c>
      <c r="B166" s="87" t="s">
        <v>373</v>
      </c>
      <c r="C166" s="52" t="s">
        <v>374</v>
      </c>
      <c r="D166" s="244">
        <v>114800</v>
      </c>
      <c r="E166" s="244">
        <v>104500</v>
      </c>
      <c r="F166" s="54">
        <f t="shared" si="31"/>
        <v>91.027874564459935</v>
      </c>
    </row>
    <row r="167" spans="1:6" ht="12.75" customHeight="1" x14ac:dyDescent="0.2">
      <c r="A167" s="55">
        <v>3213</v>
      </c>
      <c r="B167" s="87" t="s">
        <v>375</v>
      </c>
      <c r="C167" s="52" t="s">
        <v>376</v>
      </c>
      <c r="D167" s="244">
        <v>26288</v>
      </c>
      <c r="E167" s="244">
        <v>89862.5</v>
      </c>
      <c r="F167" s="54">
        <f t="shared" si="31"/>
        <v>341.83848143639682</v>
      </c>
    </row>
    <row r="168" spans="1:6" ht="12.75" customHeight="1" x14ac:dyDescent="0.2">
      <c r="A168" s="55">
        <v>3214</v>
      </c>
      <c r="B168" s="87" t="s">
        <v>377</v>
      </c>
      <c r="C168" s="52" t="s">
        <v>378</v>
      </c>
      <c r="D168" s="244">
        <v>2560</v>
      </c>
      <c r="E168" s="244">
        <v>1380</v>
      </c>
      <c r="F168" s="54">
        <f t="shared" si="31"/>
        <v>53.90625</v>
      </c>
    </row>
    <row r="169" spans="1:6" ht="12.75" customHeight="1" x14ac:dyDescent="0.2">
      <c r="A169" s="55">
        <v>322</v>
      </c>
      <c r="B169" s="87" t="s">
        <v>379</v>
      </c>
      <c r="C169" s="52" t="s">
        <v>380</v>
      </c>
      <c r="D169" s="53">
        <f t="shared" ref="D169:E169" si="41">SUM(D170:D176)</f>
        <v>880792</v>
      </c>
      <c r="E169" s="53">
        <f t="shared" si="41"/>
        <v>972989.80999999994</v>
      </c>
      <c r="F169" s="54">
        <f t="shared" si="31"/>
        <v>110.46760302091754</v>
      </c>
    </row>
    <row r="170" spans="1:6" ht="12.75" customHeight="1" x14ac:dyDescent="0.2">
      <c r="A170" s="55">
        <v>3221</v>
      </c>
      <c r="B170" s="87" t="s">
        <v>381</v>
      </c>
      <c r="C170" s="52" t="s">
        <v>382</v>
      </c>
      <c r="D170" s="244">
        <v>117899</v>
      </c>
      <c r="E170" s="244">
        <v>78121</v>
      </c>
      <c r="F170" s="54">
        <f t="shared" si="31"/>
        <v>66.260952170925961</v>
      </c>
    </row>
    <row r="171" spans="1:6" ht="12.75" customHeight="1" x14ac:dyDescent="0.2">
      <c r="A171" s="55">
        <v>3222</v>
      </c>
      <c r="B171" s="87" t="s">
        <v>383</v>
      </c>
      <c r="C171" s="52" t="s">
        <v>384</v>
      </c>
      <c r="D171" s="244">
        <v>67859</v>
      </c>
      <c r="E171" s="244">
        <v>39580.74</v>
      </c>
      <c r="F171" s="54">
        <f t="shared" si="31"/>
        <v>58.327915236004067</v>
      </c>
    </row>
    <row r="172" spans="1:6" ht="12.75" customHeight="1" x14ac:dyDescent="0.2">
      <c r="A172" s="55">
        <v>3223</v>
      </c>
      <c r="B172" s="87" t="s">
        <v>385</v>
      </c>
      <c r="C172" s="52" t="s">
        <v>386</v>
      </c>
      <c r="D172" s="244">
        <v>579399</v>
      </c>
      <c r="E172" s="244">
        <v>815393.03</v>
      </c>
      <c r="F172" s="54">
        <f t="shared" si="31"/>
        <v>140.73083143049953</v>
      </c>
    </row>
    <row r="173" spans="1:6" ht="12.75" customHeight="1" x14ac:dyDescent="0.2">
      <c r="A173" s="55">
        <v>3224</v>
      </c>
      <c r="B173" s="87" t="s">
        <v>387</v>
      </c>
      <c r="C173" s="52" t="s">
        <v>388</v>
      </c>
      <c r="D173" s="244">
        <v>108127</v>
      </c>
      <c r="E173" s="244">
        <v>15053.95</v>
      </c>
      <c r="F173" s="54">
        <f t="shared" si="31"/>
        <v>13.922470798228009</v>
      </c>
    </row>
    <row r="174" spans="1:6" ht="12.75" customHeight="1" x14ac:dyDescent="0.2">
      <c r="A174" s="55">
        <v>3225</v>
      </c>
      <c r="B174" s="87" t="s">
        <v>389</v>
      </c>
      <c r="C174" s="52" t="s">
        <v>390</v>
      </c>
      <c r="D174" s="244">
        <v>7508</v>
      </c>
      <c r="E174" s="244">
        <v>24841.09</v>
      </c>
      <c r="F174" s="54">
        <f t="shared" si="31"/>
        <v>330.86161427810333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8579024</v>
      </c>
      <c r="E177" s="53">
        <f t="shared" si="42"/>
        <v>6317154.7199999997</v>
      </c>
      <c r="F177" s="54">
        <f t="shared" si="31"/>
        <v>73.634888071183852</v>
      </c>
    </row>
    <row r="178" spans="1:6" ht="12.75" customHeight="1" x14ac:dyDescent="0.2">
      <c r="A178" s="55">
        <v>3231</v>
      </c>
      <c r="B178" s="87" t="s">
        <v>397</v>
      </c>
      <c r="C178" s="52" t="s">
        <v>398</v>
      </c>
      <c r="D178" s="244">
        <v>260023</v>
      </c>
      <c r="E178" s="244">
        <v>305711.11</v>
      </c>
      <c r="F178" s="54">
        <f t="shared" si="31"/>
        <v>117.57079566038388</v>
      </c>
    </row>
    <row r="179" spans="1:6" ht="12.75" customHeight="1" x14ac:dyDescent="0.2">
      <c r="A179" s="55">
        <v>3232</v>
      </c>
      <c r="B179" s="87" t="s">
        <v>399</v>
      </c>
      <c r="C179" s="52" t="s">
        <v>400</v>
      </c>
      <c r="D179" s="244">
        <v>1772666</v>
      </c>
      <c r="E179" s="244">
        <v>1300130.95</v>
      </c>
      <c r="F179" s="54">
        <f t="shared" si="31"/>
        <v>73.343255300208838</v>
      </c>
    </row>
    <row r="180" spans="1:6" ht="12.75" customHeight="1" x14ac:dyDescent="0.2">
      <c r="A180" s="55">
        <v>3233</v>
      </c>
      <c r="B180" s="87" t="s">
        <v>401</v>
      </c>
      <c r="C180" s="52" t="s">
        <v>402</v>
      </c>
      <c r="D180" s="244">
        <v>538170</v>
      </c>
      <c r="E180" s="244">
        <v>402153.82</v>
      </c>
      <c r="F180" s="54">
        <f t="shared" si="31"/>
        <v>74.726168311128461</v>
      </c>
    </row>
    <row r="181" spans="1:6" ht="12.75" customHeight="1" x14ac:dyDescent="0.2">
      <c r="A181" s="55">
        <v>3234</v>
      </c>
      <c r="B181" s="87" t="s">
        <v>403</v>
      </c>
      <c r="C181" s="52" t="s">
        <v>404</v>
      </c>
      <c r="D181" s="244">
        <v>3687296</v>
      </c>
      <c r="E181" s="244">
        <v>2910440.06</v>
      </c>
      <c r="F181" s="54">
        <f t="shared" si="31"/>
        <v>78.931554721942589</v>
      </c>
    </row>
    <row r="182" spans="1:6" ht="12.75" customHeight="1" x14ac:dyDescent="0.2">
      <c r="A182" s="55">
        <v>3235</v>
      </c>
      <c r="B182" s="87" t="s">
        <v>405</v>
      </c>
      <c r="C182" s="52" t="s">
        <v>406</v>
      </c>
      <c r="D182" s="244">
        <v>49011</v>
      </c>
      <c r="E182" s="244">
        <v>50359.44</v>
      </c>
      <c r="F182" s="54">
        <f t="shared" si="31"/>
        <v>102.75130072840793</v>
      </c>
    </row>
    <row r="183" spans="1:6" ht="12.75" customHeight="1" x14ac:dyDescent="0.2">
      <c r="A183" s="55">
        <v>3236</v>
      </c>
      <c r="B183" s="87" t="s">
        <v>407</v>
      </c>
      <c r="C183" s="52" t="s">
        <v>408</v>
      </c>
      <c r="D183" s="244">
        <v>137465</v>
      </c>
      <c r="E183" s="244">
        <v>139206.79999999999</v>
      </c>
      <c r="F183" s="54">
        <f t="shared" si="31"/>
        <v>101.26708616738804</v>
      </c>
    </row>
    <row r="184" spans="1:6" ht="12.75" customHeight="1" x14ac:dyDescent="0.2">
      <c r="A184" s="55">
        <v>3237</v>
      </c>
      <c r="B184" s="87" t="s">
        <v>409</v>
      </c>
      <c r="C184" s="52" t="s">
        <v>410</v>
      </c>
      <c r="D184" s="244">
        <v>689781</v>
      </c>
      <c r="E184" s="244">
        <v>641656.97</v>
      </c>
      <c r="F184" s="54">
        <f t="shared" si="31"/>
        <v>93.023288551003873</v>
      </c>
    </row>
    <row r="185" spans="1:6" ht="12.75" customHeight="1" x14ac:dyDescent="0.2">
      <c r="A185" s="55">
        <v>3238</v>
      </c>
      <c r="B185" s="87" t="s">
        <v>411</v>
      </c>
      <c r="C185" s="52" t="s">
        <v>412</v>
      </c>
      <c r="D185" s="244">
        <v>82455</v>
      </c>
      <c r="E185" s="244">
        <v>77006.009999999995</v>
      </c>
      <c r="F185" s="54">
        <f t="shared" si="31"/>
        <v>93.391559032199382</v>
      </c>
    </row>
    <row r="186" spans="1:6" ht="12.75" customHeight="1" x14ac:dyDescent="0.2">
      <c r="A186" s="55">
        <v>3239</v>
      </c>
      <c r="B186" s="87" t="s">
        <v>413</v>
      </c>
      <c r="C186" s="52" t="s">
        <v>414</v>
      </c>
      <c r="D186" s="244">
        <v>1362157</v>
      </c>
      <c r="E186" s="244">
        <v>490489.56</v>
      </c>
      <c r="F186" s="54">
        <f t="shared" si="31"/>
        <v>36.008298602877645</v>
      </c>
    </row>
    <row r="187" spans="1:6" ht="12.75" customHeight="1" x14ac:dyDescent="0.2">
      <c r="A187" s="55">
        <v>324</v>
      </c>
      <c r="B187" s="87" t="s">
        <v>415</v>
      </c>
      <c r="C187" s="52" t="s">
        <v>416</v>
      </c>
      <c r="D187" s="244">
        <v>500</v>
      </c>
      <c r="E187" s="244"/>
      <c r="F187" s="54">
        <f t="shared" si="31"/>
        <v>0</v>
      </c>
    </row>
    <row r="188" spans="1:6" ht="12.75" customHeight="1" x14ac:dyDescent="0.2">
      <c r="A188" s="55">
        <v>329</v>
      </c>
      <c r="B188" s="87" t="s">
        <v>417</v>
      </c>
      <c r="C188" s="52" t="s">
        <v>418</v>
      </c>
      <c r="D188" s="53">
        <f t="shared" ref="D188:E188" si="43">SUM(D189:D195)</f>
        <v>1395354</v>
      </c>
      <c r="E188" s="53">
        <f t="shared" si="43"/>
        <v>878203.8600000001</v>
      </c>
      <c r="F188" s="54">
        <f t="shared" si="31"/>
        <v>62.937710430471419</v>
      </c>
    </row>
    <row r="189" spans="1:6" ht="12.75" customHeight="1" x14ac:dyDescent="0.2">
      <c r="A189" s="55">
        <v>3291</v>
      </c>
      <c r="B189" s="234" t="s">
        <v>419</v>
      </c>
      <c r="C189" s="52" t="s">
        <v>420</v>
      </c>
      <c r="D189" s="244">
        <v>291606</v>
      </c>
      <c r="E189" s="244">
        <v>261948.52</v>
      </c>
      <c r="F189" s="54">
        <f t="shared" si="31"/>
        <v>89.829605700842919</v>
      </c>
    </row>
    <row r="190" spans="1:6" ht="12.75" customHeight="1" x14ac:dyDescent="0.2">
      <c r="A190" s="55">
        <v>3292</v>
      </c>
      <c r="B190" s="87" t="s">
        <v>421</v>
      </c>
      <c r="C190" s="52" t="s">
        <v>422</v>
      </c>
      <c r="D190" s="244">
        <v>63705</v>
      </c>
      <c r="E190" s="244">
        <v>72714.2</v>
      </c>
      <c r="F190" s="54">
        <f t="shared" si="31"/>
        <v>114.14206106271092</v>
      </c>
    </row>
    <row r="191" spans="1:6" ht="12.75" customHeight="1" x14ac:dyDescent="0.2">
      <c r="A191" s="55">
        <v>3293</v>
      </c>
      <c r="B191" s="87" t="s">
        <v>423</v>
      </c>
      <c r="C191" s="52" t="s">
        <v>424</v>
      </c>
      <c r="D191" s="244">
        <v>60592</v>
      </c>
      <c r="E191" s="244">
        <v>157915.41</v>
      </c>
      <c r="F191" s="54">
        <f t="shared" si="31"/>
        <v>260.6208905466068</v>
      </c>
    </row>
    <row r="192" spans="1:6" ht="12.75" customHeight="1" x14ac:dyDescent="0.2">
      <c r="A192" s="55">
        <v>3294</v>
      </c>
      <c r="B192" s="87" t="s">
        <v>425</v>
      </c>
      <c r="C192" s="52" t="s">
        <v>426</v>
      </c>
      <c r="D192" s="244">
        <v>36698</v>
      </c>
      <c r="E192" s="244">
        <v>36698</v>
      </c>
      <c r="F192" s="54">
        <f t="shared" si="31"/>
        <v>100</v>
      </c>
    </row>
    <row r="193" spans="1:6" ht="12.75" customHeight="1" x14ac:dyDescent="0.2">
      <c r="A193" s="55">
        <v>3295</v>
      </c>
      <c r="B193" s="87" t="s">
        <v>427</v>
      </c>
      <c r="C193" s="52" t="s">
        <v>428</v>
      </c>
      <c r="D193" s="244">
        <v>15137</v>
      </c>
      <c r="E193" s="244">
        <v>10254.06</v>
      </c>
      <c r="F193" s="54">
        <f t="shared" si="31"/>
        <v>67.741692541454711</v>
      </c>
    </row>
    <row r="194" spans="1:6" ht="12.75" customHeight="1" x14ac:dyDescent="0.2">
      <c r="A194" s="55" t="s">
        <v>429</v>
      </c>
      <c r="B194" s="87" t="s">
        <v>430</v>
      </c>
      <c r="C194" s="52" t="s">
        <v>429</v>
      </c>
      <c r="D194" s="244">
        <v>47236</v>
      </c>
      <c r="E194" s="244">
        <v>3858.03</v>
      </c>
      <c r="F194" s="54">
        <f t="shared" si="31"/>
        <v>8.1675628757727168</v>
      </c>
    </row>
    <row r="195" spans="1:6" ht="12.75" customHeight="1" x14ac:dyDescent="0.2">
      <c r="A195" s="55">
        <v>3299</v>
      </c>
      <c r="B195" s="87" t="s">
        <v>431</v>
      </c>
      <c r="C195" s="52" t="s">
        <v>432</v>
      </c>
      <c r="D195" s="244">
        <v>880380</v>
      </c>
      <c r="E195" s="244">
        <v>334815.64</v>
      </c>
      <c r="F195" s="54">
        <f t="shared" si="31"/>
        <v>38.030809423203621</v>
      </c>
    </row>
    <row r="196" spans="1:6" ht="12.75" customHeight="1" x14ac:dyDescent="0.2">
      <c r="A196" s="55">
        <v>34</v>
      </c>
      <c r="B196" s="234" t="s">
        <v>433</v>
      </c>
      <c r="C196" s="52" t="s">
        <v>434</v>
      </c>
      <c r="D196" s="53">
        <f t="shared" ref="D196:E196" si="44">D197+D202+D210</f>
        <v>143898</v>
      </c>
      <c r="E196" s="53">
        <f t="shared" si="44"/>
        <v>143272.1</v>
      </c>
      <c r="F196" s="54">
        <f t="shared" si="31"/>
        <v>99.565039124935723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68325</v>
      </c>
      <c r="E202" s="53">
        <f t="shared" si="46"/>
        <v>76794.33</v>
      </c>
      <c r="F202" s="54">
        <f t="shared" si="31"/>
        <v>112.3956531284303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68325</v>
      </c>
      <c r="E205" s="244">
        <v>76794.33</v>
      </c>
      <c r="F205" s="54">
        <f t="shared" si="31"/>
        <v>112.3956531284303</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75573</v>
      </c>
      <c r="E210" s="53">
        <f t="shared" si="47"/>
        <v>66477.77</v>
      </c>
      <c r="F210" s="54">
        <f t="shared" si="31"/>
        <v>87.96497426329509</v>
      </c>
    </row>
    <row r="211" spans="1:6" ht="12.75" customHeight="1" x14ac:dyDescent="0.2">
      <c r="A211" s="55">
        <v>3431</v>
      </c>
      <c r="B211" s="234" t="s">
        <v>463</v>
      </c>
      <c r="C211" s="52" t="s">
        <v>464</v>
      </c>
      <c r="D211" s="244">
        <v>73639</v>
      </c>
      <c r="E211" s="244">
        <v>66315.67</v>
      </c>
      <c r="F211" s="54">
        <f t="shared" si="31"/>
        <v>90.055093089259771</v>
      </c>
    </row>
    <row r="212" spans="1:6" ht="12.75" customHeight="1" x14ac:dyDescent="0.2">
      <c r="A212" s="55">
        <v>3432</v>
      </c>
      <c r="B212" s="87" t="s">
        <v>465</v>
      </c>
      <c r="C212" s="52" t="s">
        <v>466</v>
      </c>
      <c r="D212" s="244"/>
      <c r="E212" s="244">
        <v>153.5</v>
      </c>
      <c r="F212" s="54" t="str">
        <f t="shared" si="31"/>
        <v>-</v>
      </c>
    </row>
    <row r="213" spans="1:6" ht="12.75" customHeight="1" x14ac:dyDescent="0.2">
      <c r="A213" s="55">
        <v>3433</v>
      </c>
      <c r="B213" s="87" t="s">
        <v>467</v>
      </c>
      <c r="C213" s="52" t="s">
        <v>468</v>
      </c>
      <c r="D213" s="244">
        <v>1934</v>
      </c>
      <c r="E213" s="244">
        <v>8.6</v>
      </c>
      <c r="F213" s="54">
        <f t="shared" si="31"/>
        <v>0.44467425025853152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260467</v>
      </c>
      <c r="E215" s="53">
        <f t="shared" si="48"/>
        <v>3053591.71</v>
      </c>
      <c r="F215" s="54">
        <f t="shared" si="31"/>
        <v>1172.3526243247704</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260467</v>
      </c>
      <c r="E219" s="53">
        <f t="shared" si="50"/>
        <v>3053591.71</v>
      </c>
      <c r="F219" s="54">
        <f t="shared" si="31"/>
        <v>1172.3526243247704</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v>2867338</v>
      </c>
      <c r="F221" s="54" t="str">
        <f t="shared" si="31"/>
        <v>-</v>
      </c>
    </row>
    <row r="222" spans="1:6" ht="12.75" customHeight="1" x14ac:dyDescent="0.2">
      <c r="A222" s="55">
        <v>3523</v>
      </c>
      <c r="B222" s="87" t="s">
        <v>485</v>
      </c>
      <c r="C222" s="52" t="s">
        <v>486</v>
      </c>
      <c r="D222" s="244">
        <v>260467</v>
      </c>
      <c r="E222" s="244">
        <v>186253.71</v>
      </c>
      <c r="F222" s="54">
        <f t="shared" si="31"/>
        <v>71.507603650366462</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2006815</v>
      </c>
      <c r="E224" s="53">
        <f t="shared" si="51"/>
        <v>2075437.49</v>
      </c>
      <c r="F224" s="54">
        <f t="shared" ref="F224:F235" si="52">IF(D224&lt;&gt;0,IF(E224/D224&gt;=100,"&gt;&gt;100",E224/D224*100),"-")</f>
        <v>103.4194726469555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203750</v>
      </c>
      <c r="E231" s="53">
        <f t="shared" si="55"/>
        <v>165703.87</v>
      </c>
      <c r="F231" s="54">
        <f t="shared" si="52"/>
        <v>81.327052760736194</v>
      </c>
    </row>
    <row r="232" spans="1:6" ht="12.75" customHeight="1" x14ac:dyDescent="0.2">
      <c r="A232" s="55">
        <v>3631</v>
      </c>
      <c r="B232" s="87" t="s">
        <v>505</v>
      </c>
      <c r="C232" s="52" t="s">
        <v>506</v>
      </c>
      <c r="D232" s="244">
        <v>80000</v>
      </c>
      <c r="E232" s="244">
        <v>129410.12</v>
      </c>
      <c r="F232" s="54">
        <f t="shared" si="52"/>
        <v>161.76264999999998</v>
      </c>
    </row>
    <row r="233" spans="1:6" ht="12.75" customHeight="1" x14ac:dyDescent="0.2">
      <c r="A233" s="55">
        <v>3632</v>
      </c>
      <c r="B233" s="87" t="s">
        <v>507</v>
      </c>
      <c r="C233" s="52" t="s">
        <v>508</v>
      </c>
      <c r="D233" s="244">
        <v>123750</v>
      </c>
      <c r="E233" s="244">
        <v>36293.75</v>
      </c>
      <c r="F233" s="54">
        <f t="shared" si="52"/>
        <v>29.328282828282827</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51147</v>
      </c>
      <c r="E236" s="53">
        <f t="shared" si="56"/>
        <v>80605.59</v>
      </c>
      <c r="F236" s="54">
        <f t="shared" ref="F236:F239" si="57">IF(D236&lt;&gt;0,IF(E236/D236&gt;=100,"&gt;&gt;100",E236/D236*100),"-")</f>
        <v>157.59592938002228</v>
      </c>
    </row>
    <row r="237" spans="1:6" ht="12.75" customHeight="1" x14ac:dyDescent="0.2">
      <c r="A237" s="55" t="s">
        <v>515</v>
      </c>
      <c r="B237" s="87" t="s">
        <v>516</v>
      </c>
      <c r="C237" s="52" t="s">
        <v>515</v>
      </c>
      <c r="D237" s="244">
        <v>51147</v>
      </c>
      <c r="E237" s="244">
        <v>80605.59</v>
      </c>
      <c r="F237" s="54">
        <f t="shared" si="57"/>
        <v>157.59592938002228</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1751918</v>
      </c>
      <c r="E240" s="53">
        <f t="shared" si="58"/>
        <v>1829128.03</v>
      </c>
      <c r="F240" s="54">
        <f t="shared" ref="F240:F243" si="59">IF(D240&lt;&gt;0,IF(E240/D240&gt;=100,"&gt;&gt;100",E240/D240*100),"-")</f>
        <v>104.40717145437173</v>
      </c>
    </row>
    <row r="241" spans="1:6" ht="24" x14ac:dyDescent="0.2">
      <c r="A241" s="55">
        <v>3672</v>
      </c>
      <c r="B241" s="87" t="s">
        <v>523</v>
      </c>
      <c r="C241" s="52" t="s">
        <v>524</v>
      </c>
      <c r="D241" s="244">
        <v>1711918</v>
      </c>
      <c r="E241" s="244">
        <v>1796851.35</v>
      </c>
      <c r="F241" s="54">
        <f t="shared" si="59"/>
        <v>104.96129779580565</v>
      </c>
    </row>
    <row r="242" spans="1:6" ht="24" x14ac:dyDescent="0.2">
      <c r="A242" s="55">
        <v>3673</v>
      </c>
      <c r="B242" s="87" t="s">
        <v>525</v>
      </c>
      <c r="C242" s="52" t="s">
        <v>526</v>
      </c>
      <c r="D242" s="244">
        <v>40000</v>
      </c>
      <c r="E242" s="244">
        <v>32276.68</v>
      </c>
      <c r="F242" s="54">
        <f t="shared" si="59"/>
        <v>80.691699999999997</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2621360</v>
      </c>
      <c r="E252" s="53">
        <f t="shared" si="63"/>
        <v>2032953.7</v>
      </c>
      <c r="F252" s="54">
        <f t="shared" ref="F252:F258" si="64">IF(D252&lt;&gt;0,IF(E252/D252&gt;=100,"&gt;&gt;100",E252/D252*100),"-")</f>
        <v>77.553395947141937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2621360</v>
      </c>
      <c r="E259" s="53">
        <f t="shared" si="66"/>
        <v>2032953.7</v>
      </c>
      <c r="F259" s="54">
        <f t="shared" ref="F259:F262" si="67">IF(D259&lt;&gt;0,IF(E259/D259&gt;=100,"&gt;&gt;100",E259/D259*100),"-")</f>
        <v>77.553395947141937</v>
      </c>
    </row>
    <row r="260" spans="1:6" ht="12.75" customHeight="1" x14ac:dyDescent="0.2">
      <c r="A260" s="55">
        <v>3721</v>
      </c>
      <c r="B260" s="87" t="s">
        <v>557</v>
      </c>
      <c r="C260" s="52" t="s">
        <v>558</v>
      </c>
      <c r="D260" s="244">
        <v>1783935</v>
      </c>
      <c r="E260" s="244">
        <v>1438077.01</v>
      </c>
      <c r="F260" s="54">
        <f t="shared" si="67"/>
        <v>80.612634989503533</v>
      </c>
    </row>
    <row r="261" spans="1:6" ht="12.75" customHeight="1" x14ac:dyDescent="0.2">
      <c r="A261" s="55">
        <v>3722</v>
      </c>
      <c r="B261" s="87" t="s">
        <v>559</v>
      </c>
      <c r="C261" s="52" t="s">
        <v>560</v>
      </c>
      <c r="D261" s="244">
        <v>837425</v>
      </c>
      <c r="E261" s="244">
        <v>594876.68999999994</v>
      </c>
      <c r="F261" s="54">
        <f t="shared" si="67"/>
        <v>71.036414007224522</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3904590</v>
      </c>
      <c r="E263" s="53">
        <f t="shared" si="68"/>
        <v>4558296.05</v>
      </c>
      <c r="F263" s="54">
        <f t="shared" ref="F263:F267" si="69">IF(D263&lt;&gt;0,IF(E263/D263&gt;=100,"&gt;&gt;100",E263/D263*100),"-")</f>
        <v>116.74198955588166</v>
      </c>
    </row>
    <row r="264" spans="1:6" ht="12.75" customHeight="1" x14ac:dyDescent="0.2">
      <c r="A264" s="55">
        <v>381</v>
      </c>
      <c r="B264" s="87" t="s">
        <v>565</v>
      </c>
      <c r="C264" s="52" t="s">
        <v>566</v>
      </c>
      <c r="D264" s="53">
        <f t="shared" ref="D264:E264" si="70">SUM(D265:D267)</f>
        <v>3439663</v>
      </c>
      <c r="E264" s="53">
        <f t="shared" si="70"/>
        <v>3885288.97</v>
      </c>
      <c r="F264" s="54">
        <f t="shared" si="69"/>
        <v>112.95551250224223</v>
      </c>
    </row>
    <row r="265" spans="1:6" ht="12.75" customHeight="1" x14ac:dyDescent="0.2">
      <c r="A265" s="55">
        <v>3811</v>
      </c>
      <c r="B265" s="87" t="s">
        <v>567</v>
      </c>
      <c r="C265" s="52" t="s">
        <v>568</v>
      </c>
      <c r="D265" s="244">
        <v>3435278</v>
      </c>
      <c r="E265" s="244">
        <v>3870819.99</v>
      </c>
      <c r="F265" s="54">
        <f t="shared" si="69"/>
        <v>112.67850782382096</v>
      </c>
    </row>
    <row r="266" spans="1:6" ht="12.75" customHeight="1" x14ac:dyDescent="0.2">
      <c r="A266" s="55">
        <v>3812</v>
      </c>
      <c r="B266" s="87" t="s">
        <v>569</v>
      </c>
      <c r="C266" s="52" t="s">
        <v>570</v>
      </c>
      <c r="D266" s="244">
        <v>4385</v>
      </c>
      <c r="E266" s="244">
        <v>14468.98</v>
      </c>
      <c r="F266" s="54">
        <f t="shared" si="69"/>
        <v>329.96533637400228</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31544</v>
      </c>
      <c r="E268" s="53">
        <f t="shared" si="71"/>
        <v>17633</v>
      </c>
      <c r="F268" s="54">
        <f t="shared" ref="F268:F272" si="72">IF(D268&lt;&gt;0,IF(E268/D268&gt;=100,"&gt;&gt;100",E268/D268*100),"-")</f>
        <v>55.89969566320061</v>
      </c>
    </row>
    <row r="269" spans="1:6" ht="12.75" customHeight="1" x14ac:dyDescent="0.2">
      <c r="A269" s="55">
        <v>3821</v>
      </c>
      <c r="B269" s="87" t="s">
        <v>575</v>
      </c>
      <c r="C269" s="52" t="s">
        <v>576</v>
      </c>
      <c r="D269" s="244"/>
      <c r="E269" s="244">
        <v>4000</v>
      </c>
      <c r="F269" s="54" t="str">
        <f t="shared" si="72"/>
        <v>-</v>
      </c>
    </row>
    <row r="270" spans="1:6" ht="12.75" customHeight="1" x14ac:dyDescent="0.2">
      <c r="A270" s="55">
        <v>3822</v>
      </c>
      <c r="B270" s="87" t="s">
        <v>577</v>
      </c>
      <c r="C270" s="52" t="s">
        <v>578</v>
      </c>
      <c r="D270" s="244">
        <v>31544</v>
      </c>
      <c r="E270" s="244">
        <v>13633</v>
      </c>
      <c r="F270" s="54">
        <f t="shared" si="72"/>
        <v>43.218995688562003</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105000</v>
      </c>
      <c r="E273" s="53">
        <f t="shared" si="73"/>
        <v>46102</v>
      </c>
      <c r="F273" s="54">
        <f t="shared" ref="F273:F284" si="74">IF(D273&lt;&gt;0,IF(E273/D273&gt;=100,"&gt;&gt;100",E273/D273*100),"-")</f>
        <v>43.906666666666666</v>
      </c>
    </row>
    <row r="274" spans="1:6" ht="12.75" customHeight="1" x14ac:dyDescent="0.2">
      <c r="A274" s="55">
        <v>3831</v>
      </c>
      <c r="B274" s="87" t="s">
        <v>585</v>
      </c>
      <c r="C274" s="52" t="s">
        <v>586</v>
      </c>
      <c r="D274" s="244">
        <v>105000</v>
      </c>
      <c r="E274" s="244">
        <v>46102</v>
      </c>
      <c r="F274" s="54">
        <f t="shared" si="74"/>
        <v>43.906666666666666</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328383</v>
      </c>
      <c r="E279" s="53">
        <f t="shared" si="75"/>
        <v>609272.07999999996</v>
      </c>
      <c r="F279" s="54">
        <f t="shared" si="74"/>
        <v>185.53703449934983</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v>328383</v>
      </c>
      <c r="E281" s="244">
        <v>609272.07999999996</v>
      </c>
      <c r="F281" s="54">
        <f t="shared" si="74"/>
        <v>185.53703449934983</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23845865</v>
      </c>
      <c r="E289" s="53">
        <f t="shared" si="79"/>
        <v>22897281.450000003</v>
      </c>
      <c r="F289" s="54">
        <f t="shared" si="76"/>
        <v>96.022020798993879</v>
      </c>
    </row>
    <row r="290" spans="1:6" ht="12.75" customHeight="1" x14ac:dyDescent="0.2">
      <c r="A290" s="55" t="s">
        <v>606</v>
      </c>
      <c r="B290" s="87" t="s">
        <v>617</v>
      </c>
      <c r="C290" s="52" t="s">
        <v>618</v>
      </c>
      <c r="D290" s="53">
        <f>IF(D6&gt;=D289,D6-D289,0)</f>
        <v>6601291</v>
      </c>
      <c r="E290" s="53">
        <f>IF(E6&gt;=E289,E6-E289,0)</f>
        <v>4300837.1700000018</v>
      </c>
      <c r="F290" s="54">
        <f t="shared" si="76"/>
        <v>65.151455525896395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211382</v>
      </c>
      <c r="E292" s="244">
        <v>981267.27</v>
      </c>
      <c r="F292" s="54">
        <f t="shared" si="76"/>
        <v>464.21515076969655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2091714</v>
      </c>
      <c r="E294" s="244">
        <v>1462522.07</v>
      </c>
      <c r="F294" s="54">
        <f t="shared" si="76"/>
        <v>69.919791615871006</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1109018</v>
      </c>
      <c r="E298" s="53">
        <f t="shared" si="80"/>
        <v>6712008.6399999997</v>
      </c>
      <c r="F298" s="54">
        <f t="shared" ref="F298:F418" si="81">IF(D298&lt;&gt;0,IF(E298/D298&gt;=100,"&gt;&gt;100",E298/D298*100),"-")</f>
        <v>605.22089271770153</v>
      </c>
    </row>
    <row r="299" spans="1:6" ht="12.75" customHeight="1" x14ac:dyDescent="0.2">
      <c r="A299" s="55">
        <v>71</v>
      </c>
      <c r="B299" s="87" t="s">
        <v>634</v>
      </c>
      <c r="C299" s="52" t="s">
        <v>635</v>
      </c>
      <c r="D299" s="53">
        <f t="shared" ref="D299:E299" si="82">D300+D304</f>
        <v>824451</v>
      </c>
      <c r="E299" s="53">
        <f t="shared" si="82"/>
        <v>6708790</v>
      </c>
      <c r="F299" s="54">
        <f t="shared" si="81"/>
        <v>813.72816577334493</v>
      </c>
    </row>
    <row r="300" spans="1:6" ht="24" x14ac:dyDescent="0.2">
      <c r="A300" s="55">
        <v>711</v>
      </c>
      <c r="B300" s="87" t="s">
        <v>636</v>
      </c>
      <c r="C300" s="52" t="s">
        <v>637</v>
      </c>
      <c r="D300" s="53">
        <f t="shared" ref="D300:E300" si="83">SUM(D301:D303)</f>
        <v>824451</v>
      </c>
      <c r="E300" s="53">
        <f t="shared" si="83"/>
        <v>6708790</v>
      </c>
      <c r="F300" s="54">
        <f t="shared" si="81"/>
        <v>813.72816577334493</v>
      </c>
    </row>
    <row r="301" spans="1:6" ht="12.75" customHeight="1" x14ac:dyDescent="0.2">
      <c r="A301" s="55">
        <v>7111</v>
      </c>
      <c r="B301" s="87" t="s">
        <v>638</v>
      </c>
      <c r="C301" s="52" t="s">
        <v>639</v>
      </c>
      <c r="D301" s="244">
        <v>824451</v>
      </c>
      <c r="E301" s="244">
        <v>6708790</v>
      </c>
      <c r="F301" s="54">
        <f t="shared" si="81"/>
        <v>813.72816577334493</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284567</v>
      </c>
      <c r="E311" s="53">
        <f t="shared" si="85"/>
        <v>3218.64</v>
      </c>
      <c r="F311" s="54">
        <f t="shared" si="81"/>
        <v>1.1310657946986122</v>
      </c>
    </row>
    <row r="312" spans="1:6" ht="12.75" customHeight="1" x14ac:dyDescent="0.2">
      <c r="A312" s="55">
        <v>721</v>
      </c>
      <c r="B312" s="87" t="s">
        <v>660</v>
      </c>
      <c r="C312" s="52" t="s">
        <v>661</v>
      </c>
      <c r="D312" s="53">
        <f t="shared" ref="D312:E312" si="86">SUM(D313:D316)</f>
        <v>284567</v>
      </c>
      <c r="E312" s="53">
        <f t="shared" si="86"/>
        <v>3218.64</v>
      </c>
      <c r="F312" s="54">
        <f t="shared" si="81"/>
        <v>1.1310657946986122</v>
      </c>
    </row>
    <row r="313" spans="1:6" ht="12.75" customHeight="1" x14ac:dyDescent="0.2">
      <c r="A313" s="55">
        <v>7211</v>
      </c>
      <c r="B313" s="87" t="s">
        <v>662</v>
      </c>
      <c r="C313" s="52" t="s">
        <v>663</v>
      </c>
      <c r="D313" s="244">
        <v>1567</v>
      </c>
      <c r="E313" s="244">
        <v>3.14</v>
      </c>
      <c r="F313" s="54">
        <f t="shared" si="81"/>
        <v>0.200382897255903</v>
      </c>
    </row>
    <row r="314" spans="1:6" ht="12.75" customHeight="1" x14ac:dyDescent="0.2">
      <c r="A314" s="55">
        <v>7212</v>
      </c>
      <c r="B314" s="87" t="s">
        <v>664</v>
      </c>
      <c r="C314" s="52" t="s">
        <v>665</v>
      </c>
      <c r="D314" s="244">
        <v>283000</v>
      </c>
      <c r="E314" s="244">
        <v>3215.5</v>
      </c>
      <c r="F314" s="54">
        <f t="shared" si="81"/>
        <v>1.1362190812720849</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18569377</v>
      </c>
      <c r="E350" s="53">
        <f t="shared" si="95"/>
        <v>8531540.870000001</v>
      </c>
      <c r="F350" s="54">
        <f t="shared" si="81"/>
        <v>45.944141637061925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15457029</v>
      </c>
      <c r="E363" s="53">
        <f t="shared" si="99"/>
        <v>7921595.830000001</v>
      </c>
      <c r="F363" s="54">
        <f t="shared" si="81"/>
        <v>51.249149044101557</v>
      </c>
    </row>
    <row r="364" spans="1:6" ht="12.75" customHeight="1" x14ac:dyDescent="0.2">
      <c r="A364" s="55">
        <v>421</v>
      </c>
      <c r="B364" s="87" t="s">
        <v>756</v>
      </c>
      <c r="C364" s="52" t="s">
        <v>757</v>
      </c>
      <c r="D364" s="53">
        <f t="shared" ref="D364:E364" si="100">SUM(D365:D368)</f>
        <v>14854775</v>
      </c>
      <c r="E364" s="53">
        <f t="shared" si="100"/>
        <v>6731482.290000001</v>
      </c>
      <c r="F364" s="54">
        <f t="shared" si="81"/>
        <v>45.315275997112046</v>
      </c>
    </row>
    <row r="365" spans="1:6" ht="12.75" customHeight="1" x14ac:dyDescent="0.2">
      <c r="A365" s="55">
        <v>4211</v>
      </c>
      <c r="B365" s="87" t="s">
        <v>662</v>
      </c>
      <c r="C365" s="52" t="s">
        <v>758</v>
      </c>
      <c r="D365" s="244">
        <v>3467731</v>
      </c>
      <c r="E365" s="244">
        <v>1899440.35</v>
      </c>
      <c r="F365" s="54">
        <f t="shared" si="81"/>
        <v>54.77473166171194</v>
      </c>
    </row>
    <row r="366" spans="1:6" ht="12.75" customHeight="1" x14ac:dyDescent="0.2">
      <c r="A366" s="55">
        <v>4212</v>
      </c>
      <c r="B366" s="87" t="s">
        <v>664</v>
      </c>
      <c r="C366" s="52" t="s">
        <v>759</v>
      </c>
      <c r="D366" s="244">
        <v>9430507</v>
      </c>
      <c r="E366" s="244">
        <v>696819.51</v>
      </c>
      <c r="F366" s="54">
        <f t="shared" si="81"/>
        <v>7.3889930838288969</v>
      </c>
    </row>
    <row r="367" spans="1:6" ht="12.75" customHeight="1" x14ac:dyDescent="0.2">
      <c r="A367" s="55">
        <v>4213</v>
      </c>
      <c r="B367" s="87" t="s">
        <v>666</v>
      </c>
      <c r="C367" s="52" t="s">
        <v>760</v>
      </c>
      <c r="D367" s="244">
        <v>1956537</v>
      </c>
      <c r="E367" s="244">
        <v>4135222.43</v>
      </c>
      <c r="F367" s="54">
        <f t="shared" si="81"/>
        <v>211.35416452640561</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558192</v>
      </c>
      <c r="E369" s="53">
        <f t="shared" si="101"/>
        <v>349438.54</v>
      </c>
      <c r="F369" s="54">
        <f t="shared" si="81"/>
        <v>62.601853842405475</v>
      </c>
    </row>
    <row r="370" spans="1:6" ht="12.75" customHeight="1" x14ac:dyDescent="0.2">
      <c r="A370" s="55">
        <v>4221</v>
      </c>
      <c r="B370" s="87" t="s">
        <v>672</v>
      </c>
      <c r="C370" s="52" t="s">
        <v>764</v>
      </c>
      <c r="D370" s="244">
        <v>281059</v>
      </c>
      <c r="E370" s="244">
        <v>69526.5</v>
      </c>
      <c r="F370" s="54">
        <f t="shared" si="81"/>
        <v>24.737332730850106</v>
      </c>
    </row>
    <row r="371" spans="1:6" ht="12.75" customHeight="1" x14ac:dyDescent="0.2">
      <c r="A371" s="55">
        <v>4222</v>
      </c>
      <c r="B371" s="87" t="s">
        <v>765</v>
      </c>
      <c r="C371" s="52" t="s">
        <v>766</v>
      </c>
      <c r="D371" s="244"/>
      <c r="E371" s="244">
        <v>9763.58</v>
      </c>
      <c r="F371" s="54" t="str">
        <f t="shared" si="81"/>
        <v>-</v>
      </c>
    </row>
    <row r="372" spans="1:6" ht="12.75" customHeight="1" x14ac:dyDescent="0.2">
      <c r="A372" s="55">
        <v>4223</v>
      </c>
      <c r="B372" s="87" t="s">
        <v>676</v>
      </c>
      <c r="C372" s="52" t="s">
        <v>767</v>
      </c>
      <c r="D372" s="244"/>
      <c r="E372" s="244">
        <v>44845.35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37471</v>
      </c>
      <c r="E374" s="244">
        <v>62068.75</v>
      </c>
      <c r="F374" s="54">
        <f t="shared" si="81"/>
        <v>165.64476528515385</v>
      </c>
    </row>
    <row r="375" spans="1:6" ht="12.75" customHeight="1" x14ac:dyDescent="0.2">
      <c r="A375" s="55">
        <v>4226</v>
      </c>
      <c r="B375" s="87" t="s">
        <v>682</v>
      </c>
      <c r="C375" s="52" t="s">
        <v>770</v>
      </c>
      <c r="D375" s="244">
        <v>132225</v>
      </c>
      <c r="E375" s="244"/>
      <c r="F375" s="54">
        <f t="shared" si="81"/>
        <v>0</v>
      </c>
    </row>
    <row r="376" spans="1:6" ht="12.75" customHeight="1" x14ac:dyDescent="0.2">
      <c r="A376" s="55">
        <v>4227</v>
      </c>
      <c r="B376" s="234" t="s">
        <v>684</v>
      </c>
      <c r="C376" s="52" t="s">
        <v>771</v>
      </c>
      <c r="D376" s="244">
        <v>107437</v>
      </c>
      <c r="E376" s="244">
        <v>163234.35999999999</v>
      </c>
      <c r="F376" s="54">
        <f t="shared" si="81"/>
        <v>151.93495723074918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44062</v>
      </c>
      <c r="E391" s="53">
        <f t="shared" si="105"/>
        <v>840675</v>
      </c>
      <c r="F391" s="54">
        <f t="shared" si="81"/>
        <v>1907.9365439607827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9300</v>
      </c>
      <c r="F393" s="54" t="str">
        <f t="shared" si="81"/>
        <v>-</v>
      </c>
    </row>
    <row r="394" spans="1:6" ht="12.75" customHeight="1" x14ac:dyDescent="0.2">
      <c r="A394" s="55">
        <v>4263</v>
      </c>
      <c r="B394" s="87" t="s">
        <v>720</v>
      </c>
      <c r="C394" s="52" t="s">
        <v>795</v>
      </c>
      <c r="D394" s="244">
        <v>44062</v>
      </c>
      <c r="E394" s="244">
        <v>831375</v>
      </c>
      <c r="F394" s="54">
        <f t="shared" si="81"/>
        <v>1886.8299214742863</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3112348</v>
      </c>
      <c r="E402" s="53">
        <f t="shared" si="109"/>
        <v>609945.04</v>
      </c>
      <c r="F402" s="54">
        <f t="shared" si="81"/>
        <v>19.59758484591055</v>
      </c>
    </row>
    <row r="403" spans="1:6" ht="12.75" customHeight="1" x14ac:dyDescent="0.2">
      <c r="A403" s="55">
        <v>451</v>
      </c>
      <c r="B403" s="87" t="s">
        <v>809</v>
      </c>
      <c r="C403" s="52" t="s">
        <v>810</v>
      </c>
      <c r="D403" s="244">
        <v>3077475</v>
      </c>
      <c r="E403" s="244">
        <v>580932.04</v>
      </c>
      <c r="F403" s="54">
        <f t="shared" si="81"/>
        <v>18.876905255119862</v>
      </c>
    </row>
    <row r="404" spans="1:6" ht="12.75" customHeight="1" x14ac:dyDescent="0.2">
      <c r="A404" s="55">
        <v>452</v>
      </c>
      <c r="B404" s="87" t="s">
        <v>811</v>
      </c>
      <c r="C404" s="52" t="s">
        <v>812</v>
      </c>
      <c r="D404" s="244">
        <v>25525</v>
      </c>
      <c r="E404" s="244">
        <v>19562.5</v>
      </c>
      <c r="F404" s="54">
        <f t="shared" si="81"/>
        <v>76.640548481880515</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9348</v>
      </c>
      <c r="E406" s="244">
        <v>9450.5</v>
      </c>
      <c r="F406" s="54">
        <f t="shared" si="81"/>
        <v>101.09649122807018</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17460359</v>
      </c>
      <c r="E408" s="53">
        <f t="shared" si="111"/>
        <v>1819532.2300000014</v>
      </c>
      <c r="F408" s="54">
        <f t="shared" si="81"/>
        <v>10.420932524926901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3052821</v>
      </c>
      <c r="E410" s="244">
        <v>3311293.3</v>
      </c>
      <c r="F410" s="54">
        <f t="shared" si="81"/>
        <v>108.4666706629704</v>
      </c>
    </row>
    <row r="411" spans="1:6" ht="12.75" customHeight="1" x14ac:dyDescent="0.2">
      <c r="A411" s="55">
        <v>97</v>
      </c>
      <c r="B411" s="87" t="s">
        <v>825</v>
      </c>
      <c r="C411" s="52" t="s">
        <v>826</v>
      </c>
      <c r="D411" s="244">
        <v>3674</v>
      </c>
      <c r="E411" s="244">
        <v>32370.400000000001</v>
      </c>
      <c r="F411" s="54">
        <f t="shared" si="81"/>
        <v>881.06695699510078</v>
      </c>
    </row>
    <row r="412" spans="1:6" ht="12.75" customHeight="1" x14ac:dyDescent="0.2">
      <c r="A412" s="55" t="s">
        <v>606</v>
      </c>
      <c r="B412" s="87" t="s">
        <v>827</v>
      </c>
      <c r="C412" s="52" t="s">
        <v>828</v>
      </c>
      <c r="D412" s="53">
        <f>D6+D298</f>
        <v>31556174</v>
      </c>
      <c r="E412" s="53">
        <f>E6+E298</f>
        <v>33910127.260000005</v>
      </c>
      <c r="F412" s="54">
        <f t="shared" si="81"/>
        <v>107.45956483824688</v>
      </c>
    </row>
    <row r="413" spans="1:6" ht="12.75" customHeight="1" x14ac:dyDescent="0.2">
      <c r="A413" s="55" t="s">
        <v>606</v>
      </c>
      <c r="B413" s="87" t="s">
        <v>829</v>
      </c>
      <c r="C413" s="52" t="s">
        <v>830</v>
      </c>
      <c r="D413" s="53">
        <f t="shared" ref="D413:E413" si="112">D289+D350</f>
        <v>42415242</v>
      </c>
      <c r="E413" s="53">
        <f t="shared" si="112"/>
        <v>31428822.320000004</v>
      </c>
      <c r="F413" s="54">
        <f t="shared" si="81"/>
        <v>74.097944130555717</v>
      </c>
    </row>
    <row r="414" spans="1:6" ht="12.75" customHeight="1" x14ac:dyDescent="0.2">
      <c r="A414" s="55" t="s">
        <v>606</v>
      </c>
      <c r="B414" s="87" t="s">
        <v>831</v>
      </c>
      <c r="C414" s="52" t="s">
        <v>832</v>
      </c>
      <c r="D414" s="53">
        <f t="shared" ref="D414:E414" si="113">IF(D412&gt;=D413,D412-D413,0)</f>
        <v>0</v>
      </c>
      <c r="E414" s="53">
        <f t="shared" si="113"/>
        <v>2481304.9400000013</v>
      </c>
      <c r="F414" s="54" t="str">
        <f t="shared" si="81"/>
        <v>-</v>
      </c>
    </row>
    <row r="415" spans="1:6" ht="12.75" customHeight="1" x14ac:dyDescent="0.2">
      <c r="A415" s="55" t="s">
        <v>606</v>
      </c>
      <c r="B415" s="87" t="s">
        <v>833</v>
      </c>
      <c r="C415" s="52" t="s">
        <v>834</v>
      </c>
      <c r="D415" s="53">
        <f t="shared" ref="D415:E415" si="114">IF(D413&gt;=D412,D413-D412,0)</f>
        <v>10859068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2841439</v>
      </c>
      <c r="E417" s="53">
        <f t="shared" si="116"/>
        <v>2330026.0299999998</v>
      </c>
      <c r="F417" s="54">
        <f t="shared" si="81"/>
        <v>82.001620657701963</v>
      </c>
    </row>
    <row r="418" spans="1:6" ht="12.75" customHeight="1" x14ac:dyDescent="0.2">
      <c r="A418" s="57" t="s">
        <v>840</v>
      </c>
      <c r="B418" s="235" t="s">
        <v>841</v>
      </c>
      <c r="C418" s="58" t="s">
        <v>842</v>
      </c>
      <c r="D418" s="64">
        <f t="shared" ref="D418:E418" si="117">D294+D411</f>
        <v>2095388</v>
      </c>
      <c r="E418" s="64">
        <f t="shared" si="117"/>
        <v>1494892.47</v>
      </c>
      <c r="F418" s="59">
        <f t="shared" si="81"/>
        <v>71.342036415212846</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14192703</v>
      </c>
      <c r="E420" s="53">
        <f t="shared" si="118"/>
        <v>4889999.01</v>
      </c>
      <c r="F420" s="54">
        <f t="shared" ref="F420:F647" si="119">IF(D420&lt;&gt;0,IF(E420/D420&gt;=100,"&gt;&gt;100",E420/D420*100),"-")</f>
        <v>34.454317898429913</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2230749</v>
      </c>
      <c r="E472" s="53">
        <f t="shared" si="133"/>
        <v>0</v>
      </c>
      <c r="F472" s="54">
        <f t="shared" si="119"/>
        <v>0</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v>2230749</v>
      </c>
      <c r="E477" s="244"/>
      <c r="F477" s="54">
        <f t="shared" si="119"/>
        <v>0</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11961954</v>
      </c>
      <c r="E484" s="53">
        <f t="shared" si="137"/>
        <v>4889999.01</v>
      </c>
      <c r="F484" s="54">
        <f t="shared" si="119"/>
        <v>40.879600523459622</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11961954</v>
      </c>
      <c r="E495" s="53">
        <f t="shared" si="140"/>
        <v>4889999.01</v>
      </c>
      <c r="F495" s="54">
        <f t="shared" si="119"/>
        <v>40.879600523459622</v>
      </c>
    </row>
    <row r="496" spans="1:6" ht="12.75" customHeight="1" x14ac:dyDescent="0.2">
      <c r="A496" s="55">
        <v>8443</v>
      </c>
      <c r="B496" s="87" t="s">
        <v>996</v>
      </c>
      <c r="C496" s="52" t="s">
        <v>997</v>
      </c>
      <c r="D496" s="244">
        <v>11961954</v>
      </c>
      <c r="E496" s="244">
        <v>4889999.01</v>
      </c>
      <c r="F496" s="54">
        <f t="shared" si="119"/>
        <v>40.879600523459622</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3339842</v>
      </c>
      <c r="E528" s="53">
        <f t="shared" si="148"/>
        <v>6018658.2400000002</v>
      </c>
      <c r="F528" s="54">
        <f t="shared" si="119"/>
        <v>180.20787330658158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3339842</v>
      </c>
      <c r="E593" s="53">
        <f t="shared" si="167"/>
        <v>6018658.2400000002</v>
      </c>
      <c r="F593" s="54">
        <f t="shared" si="119"/>
        <v>180.20787330658158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3339842</v>
      </c>
      <c r="E605" s="53">
        <f t="shared" si="171"/>
        <v>5483443.1600000001</v>
      </c>
      <c r="F605" s="54">
        <f t="shared" si="119"/>
        <v>164.18271163725711</v>
      </c>
    </row>
    <row r="606" spans="1:6" ht="24" x14ac:dyDescent="0.2">
      <c r="A606" s="55">
        <v>5443</v>
      </c>
      <c r="B606" s="87" t="s">
        <v>1207</v>
      </c>
      <c r="C606" s="52" t="s">
        <v>1208</v>
      </c>
      <c r="D606" s="244">
        <v>3339842</v>
      </c>
      <c r="E606" s="244">
        <v>5483443.1600000001</v>
      </c>
      <c r="F606" s="54">
        <f t="shared" si="119"/>
        <v>164.18271163725711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535215.07999999996</v>
      </c>
      <c r="F617" s="54" t="str">
        <f t="shared" si="119"/>
        <v>-</v>
      </c>
    </row>
    <row r="618" spans="1:6" ht="12.75" customHeight="1" x14ac:dyDescent="0.2">
      <c r="A618" s="55">
        <v>5471</v>
      </c>
      <c r="B618" s="87" t="s">
        <v>1231</v>
      </c>
      <c r="C618" s="52" t="s">
        <v>1232</v>
      </c>
      <c r="D618" s="244"/>
      <c r="E618" s="244">
        <v>535215.07999999996</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10852861</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1128659.2300000004</v>
      </c>
      <c r="F636" s="54" t="str">
        <f t="shared" si="119"/>
        <v>-</v>
      </c>
    </row>
    <row r="637" spans="1:6" ht="12.75" customHeight="1" x14ac:dyDescent="0.2">
      <c r="A637" s="55">
        <v>92213</v>
      </c>
      <c r="B637" s="87" t="s">
        <v>1269</v>
      </c>
      <c r="C637" s="52" t="s">
        <v>1270</v>
      </c>
      <c r="D637" s="244">
        <v>583515</v>
      </c>
      <c r="E637" s="244">
        <v>1118730.07</v>
      </c>
      <c r="F637" s="54">
        <f t="shared" si="119"/>
        <v>191.72258982202686</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45748877</v>
      </c>
      <c r="E639" s="53">
        <f t="shared" si="180"/>
        <v>38800126.270000003</v>
      </c>
      <c r="F639" s="54">
        <f t="shared" si="119"/>
        <v>84.811100980686376</v>
      </c>
    </row>
    <row r="640" spans="1:6" ht="12.75" customHeight="1" x14ac:dyDescent="0.2">
      <c r="A640" s="55" t="s">
        <v>606</v>
      </c>
      <c r="B640" s="87" t="s">
        <v>1275</v>
      </c>
      <c r="C640" s="52" t="s">
        <v>1276</v>
      </c>
      <c r="D640" s="53">
        <f t="shared" ref="D640:E640" si="181">D413+D528</f>
        <v>45755084</v>
      </c>
      <c r="E640" s="53">
        <f t="shared" si="181"/>
        <v>37447480.560000002</v>
      </c>
      <c r="F640" s="54">
        <f t="shared" si="119"/>
        <v>81.84332162957017</v>
      </c>
    </row>
    <row r="641" spans="1:6" ht="12.75" customHeight="1" x14ac:dyDescent="0.2">
      <c r="A641" s="55" t="s">
        <v>606</v>
      </c>
      <c r="B641" s="87" t="s">
        <v>1277</v>
      </c>
      <c r="C641" s="52" t="s">
        <v>1278</v>
      </c>
      <c r="D641" s="53">
        <f t="shared" ref="D641:E641" si="182">IF(D639&gt;=D640,D639-D640,0)</f>
        <v>0</v>
      </c>
      <c r="E641" s="53">
        <f t="shared" si="182"/>
        <v>1352645.7100000009</v>
      </c>
      <c r="F641" s="54" t="str">
        <f t="shared" si="119"/>
        <v>-</v>
      </c>
    </row>
    <row r="642" spans="1:6" ht="12.75" customHeight="1" x14ac:dyDescent="0.2">
      <c r="A642" s="55" t="s">
        <v>606</v>
      </c>
      <c r="B642" s="87" t="s">
        <v>1279</v>
      </c>
      <c r="C642" s="52" t="s">
        <v>1280</v>
      </c>
      <c r="D642" s="53">
        <f t="shared" ref="D642:E642" si="183">IF(D640&gt;=D639,D640-D639,0)</f>
        <v>6207</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2257924</v>
      </c>
      <c r="E644" s="53">
        <f t="shared" si="185"/>
        <v>1211295.9599999997</v>
      </c>
      <c r="F644" s="54">
        <f t="shared" si="119"/>
        <v>53.646445141643376</v>
      </c>
    </row>
    <row r="645" spans="1:6" ht="24" x14ac:dyDescent="0.2">
      <c r="A645" s="55" t="s">
        <v>606</v>
      </c>
      <c r="B645" s="87" t="s">
        <v>1285</v>
      </c>
      <c r="C645" s="52" t="s">
        <v>1286</v>
      </c>
      <c r="D645" s="53">
        <f t="shared" ref="D645:E645" si="186">IF(D641+D643-D642-D644&gt;=0,D641+D643-D642-D644,0)</f>
        <v>0</v>
      </c>
      <c r="E645" s="53">
        <f t="shared" si="186"/>
        <v>141349.75000000116</v>
      </c>
      <c r="F645" s="54" t="str">
        <f t="shared" si="119"/>
        <v>-</v>
      </c>
    </row>
    <row r="646" spans="1:6" ht="24" x14ac:dyDescent="0.2">
      <c r="A646" s="55" t="s">
        <v>606</v>
      </c>
      <c r="B646" s="87" t="s">
        <v>1287</v>
      </c>
      <c r="C646" s="52" t="s">
        <v>1288</v>
      </c>
      <c r="D646" s="53">
        <f t="shared" ref="D646:E646" si="187">IF(D642+D644-D641-D643&gt;=0,D642+D644-D641-D643,0)</f>
        <v>2264131</v>
      </c>
      <c r="E646" s="53">
        <f t="shared" si="187"/>
        <v>0</v>
      </c>
      <c r="F646" s="54">
        <f t="shared" si="119"/>
        <v>0</v>
      </c>
    </row>
    <row r="647" spans="1:6" ht="24" x14ac:dyDescent="0.2">
      <c r="A647" s="57" t="s">
        <v>1289</v>
      </c>
      <c r="B647" s="235" t="s">
        <v>1290</v>
      </c>
      <c r="C647" s="58" t="s">
        <v>1289</v>
      </c>
      <c r="D647" s="245">
        <v>475730</v>
      </c>
      <c r="E647" s="245">
        <v>433066.01</v>
      </c>
      <c r="F647" s="59">
        <f t="shared" si="119"/>
        <v>91.03188993756963</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1748457</v>
      </c>
      <c r="E649" s="244">
        <v>1165179.1000000001</v>
      </c>
      <c r="F649" s="54">
        <f t="shared" ref="F649:F724" si="188">IF(D649&lt;&gt;0,IF(E649/D649&gt;=100,"&gt;&gt;100",E649/D649*100),"-")</f>
        <v>66.640420668051888</v>
      </c>
    </row>
    <row r="650" spans="1:6" ht="12.75" customHeight="1" x14ac:dyDescent="0.2">
      <c r="A650" s="55" t="s">
        <v>1294</v>
      </c>
      <c r="B650" s="87" t="s">
        <v>1295</v>
      </c>
      <c r="C650" s="52" t="s">
        <v>1294</v>
      </c>
      <c r="D650" s="244">
        <v>30341476</v>
      </c>
      <c r="E650" s="244">
        <v>34460057.75</v>
      </c>
      <c r="F650" s="54">
        <f t="shared" si="188"/>
        <v>113.57409820801072</v>
      </c>
    </row>
    <row r="651" spans="1:6" ht="12.75" customHeight="1" x14ac:dyDescent="0.2">
      <c r="A651" s="55" t="s">
        <v>1296</v>
      </c>
      <c r="B651" s="87" t="s">
        <v>1297</v>
      </c>
      <c r="C651" s="52" t="s">
        <v>1296</v>
      </c>
      <c r="D651" s="244">
        <v>30563234</v>
      </c>
      <c r="E651" s="244">
        <v>33560183.780000001</v>
      </c>
      <c r="F651" s="54">
        <f t="shared" si="188"/>
        <v>109.80573515224208</v>
      </c>
    </row>
    <row r="652" spans="1:6" ht="24" x14ac:dyDescent="0.2">
      <c r="A652" s="55">
        <v>11</v>
      </c>
      <c r="B652" s="87" t="s">
        <v>1298</v>
      </c>
      <c r="C652" s="52" t="s">
        <v>1299</v>
      </c>
      <c r="D652" s="53">
        <f t="shared" ref="D652:E652" si="189">+D649+D650-D651</f>
        <v>1526699</v>
      </c>
      <c r="E652" s="53">
        <f t="shared" si="189"/>
        <v>2065053.0700000003</v>
      </c>
      <c r="F652" s="54">
        <f t="shared" si="188"/>
        <v>135.26262020214858</v>
      </c>
    </row>
    <row r="653" spans="1:6" ht="24" x14ac:dyDescent="0.2">
      <c r="A653" s="55" t="s">
        <v>606</v>
      </c>
      <c r="B653" s="87" t="s">
        <v>1300</v>
      </c>
      <c r="C653" s="52" t="s">
        <v>1301</v>
      </c>
      <c r="D653" s="266">
        <v>50</v>
      </c>
      <c r="E653" s="266">
        <v>40</v>
      </c>
      <c r="F653" s="54">
        <f t="shared" si="188"/>
        <v>80</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47</v>
      </c>
      <c r="E655" s="266">
        <v>38</v>
      </c>
      <c r="F655" s="54">
        <f t="shared" si="188"/>
        <v>80.851063829787222</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v>123491</v>
      </c>
      <c r="E657" s="244">
        <v>144986.4</v>
      </c>
      <c r="F657" s="54">
        <f t="shared" si="188"/>
        <v>117.40645067251864</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v>240.87</v>
      </c>
      <c r="F660" s="54" t="str">
        <f t="shared" si="188"/>
        <v>-</v>
      </c>
    </row>
    <row r="661" spans="1:6" ht="12.75" customHeight="1" x14ac:dyDescent="0.2">
      <c r="A661" s="55">
        <v>63311</v>
      </c>
      <c r="B661" s="87" t="s">
        <v>1317</v>
      </c>
      <c r="C661" s="52" t="s">
        <v>1318</v>
      </c>
      <c r="D661" s="244">
        <v>6730018</v>
      </c>
      <c r="E661" s="244">
        <v>6901128.2699999996</v>
      </c>
      <c r="F661" s="54">
        <f t="shared" si="188"/>
        <v>102.54249349704563</v>
      </c>
    </row>
    <row r="662" spans="1:6" ht="12.75" customHeight="1" x14ac:dyDescent="0.2">
      <c r="A662" s="55">
        <v>63312</v>
      </c>
      <c r="B662" s="87" t="s">
        <v>1319</v>
      </c>
      <c r="C662" s="52" t="s">
        <v>1320</v>
      </c>
      <c r="D662" s="244">
        <v>73818</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747466</v>
      </c>
      <c r="E665" s="244">
        <v>1137084.98</v>
      </c>
      <c r="F665" s="54">
        <f t="shared" si="188"/>
        <v>152.12531138540081</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179017</v>
      </c>
      <c r="E669" s="244">
        <v>67451.28</v>
      </c>
      <c r="F669" s="54">
        <f t="shared" si="188"/>
        <v>37.678700905500598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19627.47</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1463158</v>
      </c>
      <c r="E694" s="244">
        <v>792104.92</v>
      </c>
      <c r="F694" s="54">
        <f t="shared" si="188"/>
        <v>54.136663299520627</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6213077</v>
      </c>
      <c r="E698" s="244">
        <v>1604198.52</v>
      </c>
      <c r="F698" s="54">
        <f t="shared" si="188"/>
        <v>25.819710909747297</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581</v>
      </c>
      <c r="E712" s="244"/>
      <c r="F712" s="54">
        <f t="shared" si="188"/>
        <v>0</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32748</v>
      </c>
      <c r="E717" s="244"/>
      <c r="F717" s="54">
        <f t="shared" si="188"/>
        <v>0</v>
      </c>
    </row>
    <row r="718" spans="1:6" ht="12.75" customHeight="1" x14ac:dyDescent="0.2">
      <c r="A718" s="55">
        <v>32121</v>
      </c>
      <c r="B718" s="87" t="s">
        <v>1413</v>
      </c>
      <c r="C718" s="52" t="s">
        <v>1414</v>
      </c>
      <c r="D718" s="244">
        <v>114800</v>
      </c>
      <c r="E718" s="244"/>
      <c r="F718" s="54">
        <f t="shared" si="188"/>
        <v>0</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15280</v>
      </c>
      <c r="E720" s="244"/>
      <c r="F720" s="54">
        <f t="shared" si="188"/>
        <v>0</v>
      </c>
    </row>
    <row r="721" spans="1:6" ht="12.75" customHeight="1" x14ac:dyDescent="0.2">
      <c r="A721" s="55" t="s">
        <v>1419</v>
      </c>
      <c r="B721" s="87" t="s">
        <v>1420</v>
      </c>
      <c r="C721" s="52" t="s">
        <v>1419</v>
      </c>
      <c r="D721" s="244">
        <v>15885</v>
      </c>
      <c r="E721" s="244"/>
      <c r="F721" s="54">
        <f t="shared" si="188"/>
        <v>0</v>
      </c>
    </row>
    <row r="722" spans="1:6" ht="12.75" customHeight="1" x14ac:dyDescent="0.2">
      <c r="A722" s="55" t="s">
        <v>1421</v>
      </c>
      <c r="B722" s="87" t="s">
        <v>1422</v>
      </c>
      <c r="C722" s="52" t="s">
        <v>1421</v>
      </c>
      <c r="D722" s="244">
        <v>18519</v>
      </c>
      <c r="E722" s="244"/>
      <c r="F722" s="54">
        <f t="shared" si="188"/>
        <v>0</v>
      </c>
    </row>
    <row r="723" spans="1:6" ht="12.75" customHeight="1" x14ac:dyDescent="0.2">
      <c r="A723" s="55" t="s">
        <v>1423</v>
      </c>
      <c r="B723" s="87" t="s">
        <v>1424</v>
      </c>
      <c r="C723" s="52" t="s">
        <v>1423</v>
      </c>
      <c r="D723" s="244">
        <v>24204</v>
      </c>
      <c r="E723" s="244"/>
      <c r="F723" s="54">
        <f t="shared" si="188"/>
        <v>0</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162713</v>
      </c>
      <c r="E725" s="244"/>
      <c r="F725" s="54">
        <f t="shared" ref="F725:F979" si="190">IF(D725&lt;&gt;0,IF(E725/D725&gt;=100,"&gt;&gt;100",E725/D725*100),"-")</f>
        <v>0</v>
      </c>
    </row>
    <row r="726" spans="1:6" ht="12.75" customHeight="1" x14ac:dyDescent="0.2">
      <c r="A726" s="55" t="s">
        <v>1429</v>
      </c>
      <c r="B726" s="87" t="s">
        <v>1430</v>
      </c>
      <c r="C726" s="52" t="s">
        <v>1429</v>
      </c>
      <c r="D726" s="244">
        <v>41267</v>
      </c>
      <c r="E726" s="244"/>
      <c r="F726" s="54">
        <f t="shared" si="190"/>
        <v>0</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68325</v>
      </c>
      <c r="E742" s="244">
        <v>76794.33</v>
      </c>
      <c r="F742" s="54">
        <f t="shared" si="190"/>
        <v>112.3956531284303</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v>138253.71</v>
      </c>
      <c r="F759" s="54" t="str">
        <f t="shared" si="190"/>
        <v>-</v>
      </c>
    </row>
    <row r="760" spans="1:6" ht="12.75" customHeight="1" x14ac:dyDescent="0.2">
      <c r="A760" s="55">
        <v>35232</v>
      </c>
      <c r="B760" s="87" t="s">
        <v>1497</v>
      </c>
      <c r="C760" s="52" t="s">
        <v>1498</v>
      </c>
      <c r="D760" s="244">
        <v>260467</v>
      </c>
      <c r="E760" s="244">
        <v>48000</v>
      </c>
      <c r="F760" s="54">
        <f t="shared" si="190"/>
        <v>18.428438151474083</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v>35149</v>
      </c>
      <c r="F762" s="54" t="str">
        <f t="shared" si="190"/>
        <v>-</v>
      </c>
    </row>
    <row r="763" spans="1:6" ht="12.75" customHeight="1" x14ac:dyDescent="0.2">
      <c r="A763" s="55">
        <v>36315</v>
      </c>
      <c r="B763" s="87" t="s">
        <v>1503</v>
      </c>
      <c r="C763" s="52" t="s">
        <v>1504</v>
      </c>
      <c r="D763" s="244">
        <v>60000</v>
      </c>
      <c r="E763" s="244"/>
      <c r="F763" s="54">
        <f t="shared" si="190"/>
        <v>0</v>
      </c>
    </row>
    <row r="764" spans="1:6" ht="12.75" customHeight="1" x14ac:dyDescent="0.2">
      <c r="A764" s="55">
        <v>36316</v>
      </c>
      <c r="B764" s="87" t="s">
        <v>1505</v>
      </c>
      <c r="C764" s="52" t="s">
        <v>1506</v>
      </c>
      <c r="D764" s="244">
        <v>20000</v>
      </c>
      <c r="E764" s="244">
        <v>94261.119999999995</v>
      </c>
      <c r="F764" s="54">
        <f t="shared" si="190"/>
        <v>471.30559999999997</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v>36293.75</v>
      </c>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123750</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1399757</v>
      </c>
      <c r="E816" s="244">
        <v>1053456.78</v>
      </c>
      <c r="F816" s="54">
        <f t="shared" si="190"/>
        <v>75.259975838663422</v>
      </c>
    </row>
    <row r="817" spans="1:6" ht="12.75" customHeight="1" x14ac:dyDescent="0.2">
      <c r="A817" s="55" t="s">
        <v>1611</v>
      </c>
      <c r="B817" s="87" t="s">
        <v>1612</v>
      </c>
      <c r="C817" s="52" t="s">
        <v>1611</v>
      </c>
      <c r="D817" s="244">
        <v>29159</v>
      </c>
      <c r="E817" s="244">
        <v>5679.95</v>
      </c>
      <c r="F817" s="54">
        <f t="shared" si="190"/>
        <v>19.479234541650946</v>
      </c>
    </row>
    <row r="818" spans="1:6" ht="12.75" customHeight="1" x14ac:dyDescent="0.2">
      <c r="A818" s="55" t="s">
        <v>1613</v>
      </c>
      <c r="B818" s="87" t="s">
        <v>1614</v>
      </c>
      <c r="C818" s="52" t="s">
        <v>1613</v>
      </c>
      <c r="D818" s="313">
        <v>0</v>
      </c>
      <c r="E818" s="244">
        <v>0</v>
      </c>
      <c r="F818" s="54" t="str">
        <f t="shared" si="190"/>
        <v>-</v>
      </c>
    </row>
    <row r="819" spans="1:6" ht="12.75" customHeight="1" x14ac:dyDescent="0.2">
      <c r="A819" s="55">
        <v>37215</v>
      </c>
      <c r="B819" s="87" t="s">
        <v>1615</v>
      </c>
      <c r="C819" s="52" t="s">
        <v>1616</v>
      </c>
      <c r="D819" s="244">
        <v>169225</v>
      </c>
      <c r="E819" s="244">
        <v>192975</v>
      </c>
      <c r="F819" s="54">
        <f t="shared" si="190"/>
        <v>114.03456936031911</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169500</v>
      </c>
      <c r="E821" s="244">
        <v>155000</v>
      </c>
      <c r="F821" s="54">
        <f t="shared" si="190"/>
        <v>91.445427728613566</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16294</v>
      </c>
      <c r="E823" s="244">
        <v>30965.279999999999</v>
      </c>
      <c r="F823" s="54">
        <f t="shared" si="190"/>
        <v>190.04099668589666</v>
      </c>
    </row>
    <row r="824" spans="1:6" ht="12.75" customHeight="1" x14ac:dyDescent="0.2">
      <c r="A824" s="55">
        <v>37221</v>
      </c>
      <c r="B824" s="87" t="s">
        <v>1625</v>
      </c>
      <c r="C824" s="52" t="s">
        <v>1626</v>
      </c>
      <c r="D824" s="244">
        <v>302010</v>
      </c>
      <c r="E824" s="244">
        <v>354748.18</v>
      </c>
      <c r="F824" s="54">
        <f t="shared" si="190"/>
        <v>117.46239528492436</v>
      </c>
    </row>
    <row r="825" spans="1:6" ht="12.75" customHeight="1" x14ac:dyDescent="0.2">
      <c r="A825" s="55" t="s">
        <v>1627</v>
      </c>
      <c r="B825" s="87" t="s">
        <v>1604</v>
      </c>
      <c r="C825" s="52" t="s">
        <v>1627</v>
      </c>
      <c r="D825" s="244">
        <v>164472</v>
      </c>
      <c r="E825" s="244"/>
      <c r="F825" s="54">
        <f t="shared" si="190"/>
        <v>0</v>
      </c>
    </row>
    <row r="826" spans="1:6" ht="12.75" customHeight="1" x14ac:dyDescent="0.2">
      <c r="A826" s="55" t="s">
        <v>1628</v>
      </c>
      <c r="B826" s="87" t="s">
        <v>1629</v>
      </c>
      <c r="C826" s="52" t="s">
        <v>1628</v>
      </c>
      <c r="D826" s="244">
        <v>316541</v>
      </c>
      <c r="E826" s="244">
        <v>112456.32000000001</v>
      </c>
      <c r="F826" s="54">
        <f t="shared" si="190"/>
        <v>35.52662056416073</v>
      </c>
    </row>
    <row r="827" spans="1:6" ht="12.75" customHeight="1" x14ac:dyDescent="0.2">
      <c r="A827" s="55" t="s">
        <v>1630</v>
      </c>
      <c r="B827" s="87" t="s">
        <v>1631</v>
      </c>
      <c r="C827" s="52" t="s">
        <v>1630</v>
      </c>
      <c r="D827" s="244">
        <v>32857</v>
      </c>
      <c r="E827" s="244"/>
      <c r="F827" s="54">
        <f t="shared" si="190"/>
        <v>0</v>
      </c>
    </row>
    <row r="828" spans="1:6" ht="12.75" customHeight="1" x14ac:dyDescent="0.2">
      <c r="A828" s="55" t="s">
        <v>1632</v>
      </c>
      <c r="B828" s="87" t="s">
        <v>1633</v>
      </c>
      <c r="C828" s="52" t="s">
        <v>1632</v>
      </c>
      <c r="D828" s="244">
        <v>21545</v>
      </c>
      <c r="E828" s="244">
        <v>127672.19</v>
      </c>
      <c r="F828" s="54">
        <f t="shared" si="190"/>
        <v>592.58384776050127</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328383</v>
      </c>
      <c r="E834" s="244">
        <v>609272.07999999996</v>
      </c>
      <c r="F834" s="54">
        <f t="shared" si="190"/>
        <v>185.53703449934983</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11961954</v>
      </c>
      <c r="E885" s="244"/>
      <c r="F885" s="54">
        <f t="shared" si="190"/>
        <v>0</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v>2987546</v>
      </c>
      <c r="E953" s="244"/>
      <c r="F953" s="54">
        <f t="shared" si="190"/>
        <v>0</v>
      </c>
    </row>
    <row r="954" spans="1:6" ht="24" x14ac:dyDescent="0.2">
      <c r="A954" s="55">
        <v>54432</v>
      </c>
      <c r="B954" s="87" t="s">
        <v>1884</v>
      </c>
      <c r="C954" s="52" t="s">
        <v>1885</v>
      </c>
      <c r="D954" s="244">
        <v>352295</v>
      </c>
      <c r="E954" s="244"/>
      <c r="F954" s="54">
        <f t="shared" si="190"/>
        <v>0</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535215.07999999996</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16008976.869999999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35171839.809999995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19677320.32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2680252.54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8270922.7400000002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76840.429999999993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186253.71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2113909.11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899571.9</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5449569.8899999997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8521066.8699999992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6973452.6200000001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6973452.6200000001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36191082.460000008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20717956.020000003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2672840.4500000002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9132514.0700000003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81387.23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192253.71</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2183520.23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671601.75</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5783838.5800000001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8630053.0999999996</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6843073.3399999999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v>6843073.3399999999</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14989734.219999984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693211.71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143065.51</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143065.51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143065.51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550146.19999999995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550146.19999999995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14296522.51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798977.9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88897.57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13408647.039999999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35468</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8"/>
      <c r="D2" s="4"/>
      <c r="E2" s="4"/>
      <c r="F2" s="4"/>
      <c r="G2" s="4"/>
      <c r="H2" s="4"/>
      <c r="I2" s="4"/>
      <c r="J2" s="4"/>
      <c r="K2" s="4"/>
      <c r="L2" s="4"/>
      <c r="M2" s="4"/>
      <c r="N2" s="4"/>
      <c r="O2" s="4"/>
      <c r="P2" s="4"/>
      <c r="Q2" s="4"/>
    </row>
    <row r="3" spans="1:17" ht="18.75" customHeight="1" x14ac:dyDescent="0.2">
      <c r="A3" s="42" t="s">
        <v>3301</v>
      </c>
      <c r="B3" s="387"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2" t="s">
        <v>3383</v>
      </c>
      <c r="C46" s="378"/>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271" t="s">
        <v>3392</v>
      </c>
      <c r="B51" s="379" t="s">
        <v>3393</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Kresimir Crnkovic</cp:lastModifiedBy>
  <cp:lastPrinted>2022-10-10T09:26:56Z</cp:lastPrinted>
  <dcterms:created xsi:type="dcterms:W3CDTF">2022-04-01T05:14:30Z</dcterms:created>
  <dcterms:modified xsi:type="dcterms:W3CDTF">2022-10-11T06:00:57Z</dcterms:modified>
</cp:coreProperties>
</file>