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E:\"/>
    </mc:Choice>
  </mc:AlternateContent>
  <xr:revisionPtr revIDLastSave="0" documentId="13_ncr:1_{70B9F39E-D31A-4FA0-9567-A3B05998856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F285" i="9"/>
  <c r="H284" i="9"/>
  <c r="G284" i="9"/>
  <c r="F284" i="9"/>
  <c r="H283" i="9"/>
  <c r="G283" i="9"/>
  <c r="F283" i="9"/>
  <c r="F282" i="9"/>
  <c r="H281" i="9"/>
  <c r="G281" i="9"/>
  <c r="E281" i="9" s="1"/>
  <c r="B281" i="9" s="1"/>
  <c r="F281" i="9"/>
  <c r="H280" i="9"/>
  <c r="G280" i="9"/>
  <c r="F280" i="9"/>
  <c r="H279" i="9"/>
  <c r="G279" i="9"/>
  <c r="F279" i="9"/>
  <c r="F278" i="9"/>
  <c r="F277" i="9"/>
  <c r="F276" i="9"/>
  <c r="F275" i="9" s="1"/>
  <c r="L274" i="9"/>
  <c r="F274" i="9" s="1"/>
  <c r="H274" i="9"/>
  <c r="I273" i="9"/>
  <c r="H273" i="9"/>
  <c r="F273" i="9"/>
  <c r="E272" i="9"/>
  <c r="M271" i="9"/>
  <c r="L271" i="9"/>
  <c r="F271" i="9" s="1"/>
  <c r="B271" i="9" s="1"/>
  <c r="E271" i="9"/>
  <c r="M270" i="9"/>
  <c r="L270" i="9"/>
  <c r="F270" i="9" s="1"/>
  <c r="E270" i="9"/>
  <c r="B270" i="9" s="1"/>
  <c r="M269" i="9"/>
  <c r="L269" i="9"/>
  <c r="F269" i="9"/>
  <c r="E269" i="9"/>
  <c r="B269" i="9" s="1"/>
  <c r="M268" i="9"/>
  <c r="L268" i="9"/>
  <c r="F268" i="9" s="1"/>
  <c r="E268" i="9"/>
  <c r="M267" i="9"/>
  <c r="L267" i="9"/>
  <c r="F267" i="9" s="1"/>
  <c r="B267" i="9" s="1"/>
  <c r="E267" i="9"/>
  <c r="M266" i="9"/>
  <c r="L266" i="9"/>
  <c r="F266" i="9" s="1"/>
  <c r="E266" i="9"/>
  <c r="B266" i="9" s="1"/>
  <c r="M265" i="9"/>
  <c r="L265" i="9"/>
  <c r="F265" i="9"/>
  <c r="E265" i="9"/>
  <c r="B265" i="9" s="1"/>
  <c r="M264" i="9"/>
  <c r="L264" i="9"/>
  <c r="F264" i="9" s="1"/>
  <c r="B264" i="9" s="1"/>
  <c r="E264" i="9"/>
  <c r="M263" i="9"/>
  <c r="L263" i="9"/>
  <c r="F263" i="9" s="1"/>
  <c r="B263" i="9" s="1"/>
  <c r="E263" i="9"/>
  <c r="M262" i="9"/>
  <c r="F262" i="9" s="1"/>
  <c r="L262" i="9"/>
  <c r="E262" i="9"/>
  <c r="B262" i="9" s="1"/>
  <c r="M261" i="9"/>
  <c r="L261" i="9"/>
  <c r="F261" i="9"/>
  <c r="E261" i="9"/>
  <c r="B261" i="9" s="1"/>
  <c r="M260" i="9"/>
  <c r="L260" i="9"/>
  <c r="F260" i="9" s="1"/>
  <c r="B260" i="9" s="1"/>
  <c r="E260" i="9"/>
  <c r="M259" i="9"/>
  <c r="L259" i="9"/>
  <c r="F259" i="9" s="1"/>
  <c r="B259" i="9" s="1"/>
  <c r="E259" i="9"/>
  <c r="M258" i="9"/>
  <c r="F258" i="9" s="1"/>
  <c r="L258" i="9"/>
  <c r="E258" i="9"/>
  <c r="M257" i="9"/>
  <c r="L257" i="9"/>
  <c r="F257" i="9"/>
  <c r="E257" i="9"/>
  <c r="B257" i="9" s="1"/>
  <c r="M256" i="9"/>
  <c r="L256" i="9"/>
  <c r="F256" i="9" s="1"/>
  <c r="B256" i="9" s="1"/>
  <c r="E256" i="9"/>
  <c r="M255" i="9"/>
  <c r="L255" i="9"/>
  <c r="F255" i="9" s="1"/>
  <c r="B255" i="9" s="1"/>
  <c r="E255" i="9"/>
  <c r="M254" i="9"/>
  <c r="F254" i="9" s="1"/>
  <c r="L254" i="9"/>
  <c r="E254" i="9"/>
  <c r="M253" i="9"/>
  <c r="L253" i="9"/>
  <c r="F253" i="9"/>
  <c r="E253" i="9"/>
  <c r="B253" i="9" s="1"/>
  <c r="M252" i="9"/>
  <c r="L252" i="9"/>
  <c r="F252" i="9" s="1"/>
  <c r="B252" i="9" s="1"/>
  <c r="E252" i="9"/>
  <c r="M251" i="9"/>
  <c r="L251" i="9"/>
  <c r="F251" i="9" s="1"/>
  <c r="B251" i="9" s="1"/>
  <c r="E251" i="9"/>
  <c r="M250" i="9"/>
  <c r="F250" i="9" s="1"/>
  <c r="L250" i="9"/>
  <c r="E250" i="9"/>
  <c r="B250" i="9" s="1"/>
  <c r="M249" i="9"/>
  <c r="L249" i="9"/>
  <c r="F249" i="9"/>
  <c r="E249" i="9"/>
  <c r="B249" i="9" s="1"/>
  <c r="M248" i="9"/>
  <c r="L248" i="9"/>
  <c r="F248" i="9" s="1"/>
  <c r="B248" i="9" s="1"/>
  <c r="E248" i="9"/>
  <c r="M247" i="9"/>
  <c r="L247" i="9"/>
  <c r="F247" i="9" s="1"/>
  <c r="B247" i="9" s="1"/>
  <c r="E247" i="9"/>
  <c r="M246" i="9"/>
  <c r="F246" i="9" s="1"/>
  <c r="L246" i="9"/>
  <c r="E246" i="9"/>
  <c r="B246" i="9" s="1"/>
  <c r="M245" i="9"/>
  <c r="L245" i="9"/>
  <c r="F245" i="9"/>
  <c r="E245" i="9"/>
  <c r="B245" i="9" s="1"/>
  <c r="M244" i="9"/>
  <c r="L244" i="9"/>
  <c r="F244" i="9" s="1"/>
  <c r="B244" i="9" s="1"/>
  <c r="E244" i="9"/>
  <c r="M243" i="9"/>
  <c r="L243" i="9"/>
  <c r="F243" i="9" s="1"/>
  <c r="B243" i="9" s="1"/>
  <c r="E243" i="9"/>
  <c r="M242" i="9"/>
  <c r="F242" i="9" s="1"/>
  <c r="L242" i="9"/>
  <c r="E242" i="9"/>
  <c r="M241" i="9"/>
  <c r="L241" i="9"/>
  <c r="F241" i="9"/>
  <c r="E241" i="9"/>
  <c r="B241" i="9" s="1"/>
  <c r="M240" i="9"/>
  <c r="L240" i="9"/>
  <c r="F240" i="9" s="1"/>
  <c r="B240" i="9" s="1"/>
  <c r="E240" i="9"/>
  <c r="M239" i="9"/>
  <c r="L239" i="9"/>
  <c r="F239" i="9" s="1"/>
  <c r="B239" i="9" s="1"/>
  <c r="E239" i="9"/>
  <c r="M238" i="9"/>
  <c r="F238" i="9" s="1"/>
  <c r="L238" i="9"/>
  <c r="E238" i="9"/>
  <c r="M237" i="9"/>
  <c r="L237" i="9"/>
  <c r="F237" i="9"/>
  <c r="E237" i="9"/>
  <c r="B237" i="9" s="1"/>
  <c r="M236" i="9"/>
  <c r="L236" i="9"/>
  <c r="F236" i="9" s="1"/>
  <c r="B236" i="9" s="1"/>
  <c r="E236" i="9"/>
  <c r="M235" i="9"/>
  <c r="L235" i="9"/>
  <c r="F235" i="9" s="1"/>
  <c r="B235" i="9" s="1"/>
  <c r="E235" i="9"/>
  <c r="M234" i="9"/>
  <c r="L234" i="9"/>
  <c r="F234" i="9" s="1"/>
  <c r="E234" i="9"/>
  <c r="B234" i="9" s="1"/>
  <c r="M233" i="9"/>
  <c r="L233" i="9"/>
  <c r="F233" i="9"/>
  <c r="E233" i="9"/>
  <c r="B233" i="9" s="1"/>
  <c r="M232" i="9"/>
  <c r="L232" i="9"/>
  <c r="F232" i="9" s="1"/>
  <c r="B232" i="9" s="1"/>
  <c r="E232" i="9"/>
  <c r="M231" i="9"/>
  <c r="L231" i="9"/>
  <c r="F231" i="9" s="1"/>
  <c r="B231" i="9" s="1"/>
  <c r="E231" i="9"/>
  <c r="M230" i="9"/>
  <c r="L230" i="9"/>
  <c r="F230" i="9" s="1"/>
  <c r="E230" i="9"/>
  <c r="B230" i="9" s="1"/>
  <c r="M229" i="9"/>
  <c r="L229" i="9"/>
  <c r="F229" i="9"/>
  <c r="E229" i="9"/>
  <c r="B229" i="9" s="1"/>
  <c r="M228" i="9"/>
  <c r="L228" i="9"/>
  <c r="F228" i="9" s="1"/>
  <c r="B228" i="9" s="1"/>
  <c r="E228" i="9"/>
  <c r="M227" i="9"/>
  <c r="L227" i="9"/>
  <c r="F227" i="9" s="1"/>
  <c r="B227" i="9" s="1"/>
  <c r="E227" i="9"/>
  <c r="M226" i="9"/>
  <c r="L226" i="9"/>
  <c r="F226" i="9" s="1"/>
  <c r="E226" i="9"/>
  <c r="H225" i="9"/>
  <c r="G225" i="9"/>
  <c r="F225" i="9"/>
  <c r="M224" i="9"/>
  <c r="L224" i="9"/>
  <c r="F224" i="9" s="1"/>
  <c r="B224" i="9" s="1"/>
  <c r="E224" i="9"/>
  <c r="M223" i="9"/>
  <c r="L223" i="9"/>
  <c r="F223" i="9" s="1"/>
  <c r="B223" i="9" s="1"/>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E156" i="9" s="1"/>
  <c r="G156" i="9"/>
  <c r="F156" i="9"/>
  <c r="B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G148" i="9"/>
  <c r="F148" i="9"/>
  <c r="B148" i="9"/>
  <c r="H147" i="9"/>
  <c r="G147" i="9"/>
  <c r="F147" i="9"/>
  <c r="E147" i="9"/>
  <c r="B147" i="9" s="1"/>
  <c r="H146" i="9"/>
  <c r="G146" i="9"/>
  <c r="E146" i="9" s="1"/>
  <c r="F146" i="9"/>
  <c r="H145" i="9"/>
  <c r="G145" i="9"/>
  <c r="E145" i="9" s="1"/>
  <c r="B145" i="9" s="1"/>
  <c r="F145" i="9"/>
  <c r="H144" i="9"/>
  <c r="E144" i="9" s="1"/>
  <c r="B144" i="9" s="1"/>
  <c r="G144" i="9"/>
  <c r="F144" i="9"/>
  <c r="H143" i="9"/>
  <c r="G143" i="9"/>
  <c r="F143" i="9"/>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G136" i="9"/>
  <c r="F136" i="9"/>
  <c r="B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G128" i="9"/>
  <c r="F128" i="9"/>
  <c r="B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G120" i="9"/>
  <c r="F120" i="9"/>
  <c r="B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F114" i="9"/>
  <c r="H113" i="9"/>
  <c r="G113" i="9"/>
  <c r="E113" i="9" s="1"/>
  <c r="B113" i="9" s="1"/>
  <c r="F113" i="9"/>
  <c r="H112" i="9"/>
  <c r="E112" i="9" s="1"/>
  <c r="B112" i="9" s="1"/>
  <c r="G112" i="9"/>
  <c r="F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F106" i="9"/>
  <c r="H105" i="9"/>
  <c r="G105" i="9"/>
  <c r="E105" i="9" s="1"/>
  <c r="B105" i="9" s="1"/>
  <c r="F105" i="9"/>
  <c r="H104" i="9"/>
  <c r="E104" i="9" s="1"/>
  <c r="B104" i="9" s="1"/>
  <c r="G104" i="9"/>
  <c r="F104" i="9"/>
  <c r="H103" i="9"/>
  <c r="G103" i="9"/>
  <c r="F103" i="9"/>
  <c r="E103" i="9"/>
  <c r="B103" i="9" s="1"/>
  <c r="H102" i="9"/>
  <c r="G102" i="9"/>
  <c r="F102" i="9"/>
  <c r="H101" i="9"/>
  <c r="G101" i="9"/>
  <c r="F101" i="9"/>
  <c r="H100" i="9"/>
  <c r="G100" i="9"/>
  <c r="F100" i="9"/>
  <c r="E100" i="9"/>
  <c r="B100" i="9" s="1"/>
  <c r="H99" i="9"/>
  <c r="G99" i="9"/>
  <c r="E99" i="9" s="1"/>
  <c r="B99" i="9" s="1"/>
  <c r="F99" i="9"/>
  <c r="H98" i="9"/>
  <c r="G98" i="9"/>
  <c r="E98" i="9" s="1"/>
  <c r="B98" i="9" s="1"/>
  <c r="F98" i="9"/>
  <c r="H97" i="9"/>
  <c r="G97" i="9"/>
  <c r="E97" i="9" s="1"/>
  <c r="B97" i="9" s="1"/>
  <c r="F97" i="9"/>
  <c r="H96" i="9"/>
  <c r="E96" i="9" s="1"/>
  <c r="B96" i="9" s="1"/>
  <c r="G96" i="9"/>
  <c r="F96" i="9"/>
  <c r="H95" i="9"/>
  <c r="G95" i="9"/>
  <c r="F95" i="9"/>
  <c r="E95" i="9"/>
  <c r="B95" i="9" s="1"/>
  <c r="H94" i="9"/>
  <c r="G94" i="9"/>
  <c r="F94" i="9"/>
  <c r="H93" i="9"/>
  <c r="E93" i="9" s="1"/>
  <c r="B93" i="9" s="1"/>
  <c r="G93" i="9"/>
  <c r="F93" i="9"/>
  <c r="H92" i="9"/>
  <c r="G92" i="9"/>
  <c r="F92" i="9"/>
  <c r="E92" i="9"/>
  <c r="B92" i="9" s="1"/>
  <c r="H91" i="9"/>
  <c r="G91" i="9"/>
  <c r="E91" i="9" s="1"/>
  <c r="B91" i="9" s="1"/>
  <c r="F91" i="9"/>
  <c r="H90" i="9"/>
  <c r="G90" i="9"/>
  <c r="E90" i="9" s="1"/>
  <c r="B90" i="9" s="1"/>
  <c r="F90" i="9"/>
  <c r="H89" i="9"/>
  <c r="G89" i="9"/>
  <c r="E89" i="9" s="1"/>
  <c r="B89" i="9" s="1"/>
  <c r="F89" i="9"/>
  <c r="H88" i="9"/>
  <c r="E88" i="9" s="1"/>
  <c r="B88" i="9" s="1"/>
  <c r="G88" i="9"/>
  <c r="F88" i="9"/>
  <c r="H87" i="9"/>
  <c r="G87" i="9"/>
  <c r="F87" i="9"/>
  <c r="E87" i="9"/>
  <c r="B87" i="9" s="1"/>
  <c r="H86" i="9"/>
  <c r="G86" i="9"/>
  <c r="F86" i="9"/>
  <c r="H85" i="9"/>
  <c r="E85" i="9" s="1"/>
  <c r="B85" i="9" s="1"/>
  <c r="G85" i="9"/>
  <c r="F85" i="9"/>
  <c r="H84" i="9"/>
  <c r="G84" i="9"/>
  <c r="F84" i="9"/>
  <c r="E84" i="9"/>
  <c r="B84" i="9" s="1"/>
  <c r="H83" i="9"/>
  <c r="G83" i="9"/>
  <c r="E83" i="9" s="1"/>
  <c r="B83" i="9" s="1"/>
  <c r="F83" i="9"/>
  <c r="H82" i="9"/>
  <c r="G82" i="9"/>
  <c r="E82" i="9" s="1"/>
  <c r="B82" i="9" s="1"/>
  <c r="F82" i="9"/>
  <c r="H81" i="9"/>
  <c r="G81" i="9"/>
  <c r="E81" i="9" s="1"/>
  <c r="B81" i="9" s="1"/>
  <c r="F81" i="9"/>
  <c r="H80" i="9"/>
  <c r="E80" i="9" s="1"/>
  <c r="B80" i="9" s="1"/>
  <c r="G80" i="9"/>
  <c r="F80" i="9"/>
  <c r="H79" i="9"/>
  <c r="G79" i="9"/>
  <c r="F79" i="9"/>
  <c r="E79" i="9"/>
  <c r="B79" i="9" s="1"/>
  <c r="H78" i="9"/>
  <c r="G78" i="9"/>
  <c r="F78" i="9"/>
  <c r="H77" i="9"/>
  <c r="E77" i="9" s="1"/>
  <c r="B77" i="9" s="1"/>
  <c r="G77" i="9"/>
  <c r="F77" i="9"/>
  <c r="H76" i="9"/>
  <c r="G76" i="9"/>
  <c r="F76" i="9"/>
  <c r="E76" i="9"/>
  <c r="B76" i="9" s="1"/>
  <c r="H75" i="9"/>
  <c r="G75" i="9"/>
  <c r="E75" i="9" s="1"/>
  <c r="B75" i="9" s="1"/>
  <c r="F75" i="9"/>
  <c r="H74" i="9"/>
  <c r="G74" i="9"/>
  <c r="E74" i="9" s="1"/>
  <c r="B74" i="9" s="1"/>
  <c r="F74" i="9"/>
  <c r="H73" i="9"/>
  <c r="G73" i="9"/>
  <c r="E73" i="9" s="1"/>
  <c r="B73" i="9" s="1"/>
  <c r="F73" i="9"/>
  <c r="H72" i="9"/>
  <c r="E72" i="9" s="1"/>
  <c r="B72" i="9" s="1"/>
  <c r="G72" i="9"/>
  <c r="F72" i="9"/>
  <c r="H71" i="9"/>
  <c r="G71" i="9"/>
  <c r="F71" i="9"/>
  <c r="H70" i="9"/>
  <c r="G70" i="9"/>
  <c r="F70" i="9"/>
  <c r="H69" i="9"/>
  <c r="E69" i="9" s="1"/>
  <c r="B69" i="9" s="1"/>
  <c r="G69" i="9"/>
  <c r="F69" i="9"/>
  <c r="H68" i="9"/>
  <c r="G68" i="9"/>
  <c r="F68" i="9"/>
  <c r="H67" i="9"/>
  <c r="G67" i="9"/>
  <c r="F67" i="9"/>
  <c r="H66" i="9"/>
  <c r="G66" i="9"/>
  <c r="E66" i="9" s="1"/>
  <c r="B66" i="9" s="1"/>
  <c r="F66" i="9"/>
  <c r="H65" i="9"/>
  <c r="G65" i="9"/>
  <c r="E65" i="9" s="1"/>
  <c r="B65" i="9" s="1"/>
  <c r="F65" i="9"/>
  <c r="H64" i="9"/>
  <c r="E64" i="9" s="1"/>
  <c r="B64" i="9" s="1"/>
  <c r="G64" i="9"/>
  <c r="F64" i="9"/>
  <c r="H63" i="9"/>
  <c r="G63" i="9"/>
  <c r="F63" i="9"/>
  <c r="E63" i="9"/>
  <c r="B63" i="9" s="1"/>
  <c r="H62" i="9"/>
  <c r="G62" i="9"/>
  <c r="F62" i="9"/>
  <c r="H61" i="9"/>
  <c r="E61" i="9" s="1"/>
  <c r="B61" i="9" s="1"/>
  <c r="G61" i="9"/>
  <c r="F61" i="9"/>
  <c r="H60" i="9"/>
  <c r="G60" i="9"/>
  <c r="F60" i="9"/>
  <c r="E60" i="9"/>
  <c r="B60" i="9" s="1"/>
  <c r="H59" i="9"/>
  <c r="G59" i="9"/>
  <c r="E59" i="9" s="1"/>
  <c r="B59" i="9" s="1"/>
  <c r="F59" i="9"/>
  <c r="H58" i="9"/>
  <c r="G58" i="9"/>
  <c r="F58" i="9"/>
  <c r="H57" i="9"/>
  <c r="G57" i="9"/>
  <c r="F57" i="9"/>
  <c r="H56" i="9"/>
  <c r="E56" i="9" s="1"/>
  <c r="B56" i="9" s="1"/>
  <c r="G56" i="9"/>
  <c r="F56" i="9"/>
  <c r="H55" i="9"/>
  <c r="G55" i="9"/>
  <c r="F55" i="9"/>
  <c r="E55" i="9"/>
  <c r="B55" i="9" s="1"/>
  <c r="H54" i="9"/>
  <c r="G54" i="9"/>
  <c r="F54" i="9"/>
  <c r="H53" i="9"/>
  <c r="E53" i="9" s="1"/>
  <c r="B53" i="9" s="1"/>
  <c r="G53" i="9"/>
  <c r="F53" i="9"/>
  <c r="H52" i="9"/>
  <c r="G52" i="9"/>
  <c r="F52" i="9"/>
  <c r="H51" i="9"/>
  <c r="G51" i="9"/>
  <c r="E51" i="9" s="1"/>
  <c r="B51" i="9" s="1"/>
  <c r="F51" i="9"/>
  <c r="H50" i="9"/>
  <c r="G50" i="9"/>
  <c r="E50" i="9" s="1"/>
  <c r="B50" i="9" s="1"/>
  <c r="F50" i="9"/>
  <c r="H49" i="9"/>
  <c r="G49" i="9"/>
  <c r="E49" i="9" s="1"/>
  <c r="B49" i="9" s="1"/>
  <c r="F49" i="9"/>
  <c r="H48" i="9"/>
  <c r="E48" i="9" s="1"/>
  <c r="B48" i="9" s="1"/>
  <c r="G48" i="9"/>
  <c r="F48" i="9"/>
  <c r="H47" i="9"/>
  <c r="G47" i="9"/>
  <c r="F47" i="9"/>
  <c r="E47" i="9"/>
  <c r="B47" i="9" s="1"/>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E36" i="9"/>
  <c r="B36" i="9" s="1"/>
  <c r="H35" i="9"/>
  <c r="G35" i="9"/>
  <c r="E35" i="9" s="1"/>
  <c r="B35" i="9" s="1"/>
  <c r="F35" i="9"/>
  <c r="H34" i="9"/>
  <c r="G34" i="9"/>
  <c r="F34" i="9"/>
  <c r="H33" i="9"/>
  <c r="G33" i="9"/>
  <c r="E33" i="9" s="1"/>
  <c r="B33" i="9" s="1"/>
  <c r="F33" i="9"/>
  <c r="H32" i="9"/>
  <c r="E32" i="9" s="1"/>
  <c r="B32" i="9" s="1"/>
  <c r="G32" i="9"/>
  <c r="F32" i="9"/>
  <c r="H31" i="9"/>
  <c r="G31" i="9"/>
  <c r="F31" i="9"/>
  <c r="E31" i="9"/>
  <c r="B31" i="9" s="1"/>
  <c r="H30" i="9"/>
  <c r="G30" i="9"/>
  <c r="F30" i="9"/>
  <c r="H29" i="9"/>
  <c r="E29" i="9" s="1"/>
  <c r="B29" i="9" s="1"/>
  <c r="G29" i="9"/>
  <c r="F29" i="9"/>
  <c r="H28" i="9"/>
  <c r="G28" i="9"/>
  <c r="F28" i="9"/>
  <c r="E28" i="9"/>
  <c r="B28" i="9" s="1"/>
  <c r="H27" i="9"/>
  <c r="G27" i="9"/>
  <c r="F27" i="9"/>
  <c r="H26" i="9"/>
  <c r="G26" i="9"/>
  <c r="F26" i="9"/>
  <c r="H25" i="9"/>
  <c r="G25" i="9"/>
  <c r="F25" i="9"/>
  <c r="H24" i="9"/>
  <c r="G24" i="9"/>
  <c r="F24" i="9"/>
  <c r="H23" i="9"/>
  <c r="G23" i="9"/>
  <c r="F23" i="9"/>
  <c r="E23" i="9"/>
  <c r="B23" i="9" s="1"/>
  <c r="H22" i="9"/>
  <c r="G22" i="9"/>
  <c r="F22" i="9"/>
  <c r="H21" i="9"/>
  <c r="G21" i="9"/>
  <c r="F21" i="9"/>
  <c r="F20" i="9"/>
  <c r="F4" i="9"/>
  <c r="O3" i="9"/>
  <c r="G274" i="9" s="1"/>
  <c r="I3" i="9"/>
  <c r="H3" i="9"/>
  <c r="G3" i="9"/>
  <c r="D101" i="8"/>
  <c r="I36" i="3" s="1"/>
  <c r="D95" i="8"/>
  <c r="D90" i="8"/>
  <c r="D85" i="8"/>
  <c r="D80" i="8"/>
  <c r="D75" i="8"/>
  <c r="D70" i="8"/>
  <c r="D65" i="8"/>
  <c r="D60" i="8"/>
  <c r="D55" i="8"/>
  <c r="D49" i="8" s="1"/>
  <c r="D50" i="8"/>
  <c r="D44" i="8"/>
  <c r="D36" i="8"/>
  <c r="D26" i="8"/>
  <c r="C1501" i="1" s="1"/>
  <c r="H1501" i="1" s="1"/>
  <c r="D18" i="8"/>
  <c r="C1493" i="1" s="1"/>
  <c r="D8" i="8"/>
  <c r="D6" i="8" s="1"/>
  <c r="C1481" i="1" s="1"/>
  <c r="E44" i="7"/>
  <c r="D44" i="7"/>
  <c r="E39" i="7"/>
  <c r="E38" i="7" s="1"/>
  <c r="I31" i="3" s="1"/>
  <c r="D39" i="7"/>
  <c r="D38" i="7" s="1"/>
  <c r="E30" i="7"/>
  <c r="D30" i="7"/>
  <c r="E23" i="7"/>
  <c r="D23" i="7"/>
  <c r="E22" i="7"/>
  <c r="E5" i="7" s="1"/>
  <c r="D22" i="7"/>
  <c r="E14" i="7"/>
  <c r="D14" i="7"/>
  <c r="E7" i="7"/>
  <c r="E6" i="7" s="1"/>
  <c r="D7" i="7"/>
  <c r="D6" i="7" s="1"/>
  <c r="D5" i="7" s="1"/>
  <c r="F140" i="6"/>
  <c r="F139" i="6"/>
  <c r="F138" i="6"/>
  <c r="F137" i="6"/>
  <c r="F136" i="6"/>
  <c r="F135" i="6"/>
  <c r="F134" i="6"/>
  <c r="F133" i="6"/>
  <c r="F132" i="6"/>
  <c r="F131" i="6"/>
  <c r="E130" i="6"/>
  <c r="E129" i="6" s="1"/>
  <c r="D130" i="6"/>
  <c r="D129" i="6"/>
  <c r="F128" i="6"/>
  <c r="F127" i="6"/>
  <c r="F126" i="6"/>
  <c r="F125" i="6"/>
  <c r="F124" i="6"/>
  <c r="F123" i="6"/>
  <c r="E122" i="6"/>
  <c r="E114" i="6" s="1"/>
  <c r="I27" i="3" s="1"/>
  <c r="D122" i="6"/>
  <c r="F121" i="6"/>
  <c r="F120" i="6"/>
  <c r="F119" i="6"/>
  <c r="F118" i="6"/>
  <c r="E118" i="6"/>
  <c r="D118" i="6"/>
  <c r="F117" i="6"/>
  <c r="F116" i="6"/>
  <c r="E115" i="6"/>
  <c r="D115"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E82" i="6"/>
  <c r="F82" i="6" s="1"/>
  <c r="D82" i="6"/>
  <c r="F81" i="6"/>
  <c r="F80" i="6"/>
  <c r="F79" i="6"/>
  <c r="F78" i="6"/>
  <c r="F77" i="6"/>
  <c r="F76" i="6"/>
  <c r="E75" i="6"/>
  <c r="D75" i="6"/>
  <c r="F74" i="6"/>
  <c r="F73" i="6"/>
  <c r="F72" i="6"/>
  <c r="F71" i="6"/>
  <c r="F70" i="6"/>
  <c r="F69" i="6"/>
  <c r="F68" i="6"/>
  <c r="F67" i="6"/>
  <c r="F66" i="6"/>
  <c r="E66" i="6"/>
  <c r="D66" i="6"/>
  <c r="F65" i="6"/>
  <c r="F64" i="6"/>
  <c r="F63" i="6"/>
  <c r="F62" i="6"/>
  <c r="E61" i="6"/>
  <c r="D61" i="6"/>
  <c r="F60" i="6"/>
  <c r="F59" i="6"/>
  <c r="F58" i="6"/>
  <c r="F57" i="6"/>
  <c r="F56" i="6"/>
  <c r="F55" i="6"/>
  <c r="E54" i="6"/>
  <c r="D1348" i="1" s="1"/>
  <c r="D54" i="6"/>
  <c r="F54" i="6" s="1"/>
  <c r="F53" i="6"/>
  <c r="F52" i="6"/>
  <c r="F51" i="6"/>
  <c r="E50" i="6"/>
  <c r="D50" i="6"/>
  <c r="F50" i="6" s="1"/>
  <c r="F49" i="6"/>
  <c r="F48" i="6"/>
  <c r="F47" i="6"/>
  <c r="F46" i="6"/>
  <c r="F45" i="6"/>
  <c r="F44" i="6"/>
  <c r="E43" i="6"/>
  <c r="D1337" i="1" s="1"/>
  <c r="D43" i="6"/>
  <c r="F43" i="6" s="1"/>
  <c r="F42" i="6"/>
  <c r="F41" i="6"/>
  <c r="F40" i="6"/>
  <c r="E39" i="6"/>
  <c r="D1333" i="1" s="1"/>
  <c r="D39" i="6"/>
  <c r="F38" i="6"/>
  <c r="F37" i="6"/>
  <c r="E36" i="6"/>
  <c r="D1330" i="1" s="1"/>
  <c r="D36" i="6"/>
  <c r="F34" i="6"/>
  <c r="F33" i="6"/>
  <c r="F32" i="6"/>
  <c r="F31" i="6"/>
  <c r="F30" i="6"/>
  <c r="F29" i="6"/>
  <c r="E28" i="6"/>
  <c r="D28" i="6"/>
  <c r="F27" i="6"/>
  <c r="F26" i="6"/>
  <c r="F25" i="6"/>
  <c r="F24" i="6"/>
  <c r="F23" i="6"/>
  <c r="E22" i="6"/>
  <c r="D22" i="6"/>
  <c r="F22" i="6" s="1"/>
  <c r="F21" i="6"/>
  <c r="F20" i="6"/>
  <c r="F19" i="6"/>
  <c r="F18" i="6"/>
  <c r="F17" i="6"/>
  <c r="F16" i="6"/>
  <c r="F15" i="6"/>
  <c r="F14" i="6"/>
  <c r="E13" i="6"/>
  <c r="D13" i="6"/>
  <c r="F12" i="6"/>
  <c r="F11" i="6"/>
  <c r="E10" i="6"/>
  <c r="D10" i="6"/>
  <c r="F10" i="6" s="1"/>
  <c r="F9" i="6"/>
  <c r="F8" i="6"/>
  <c r="F7" i="6"/>
  <c r="E6" i="6"/>
  <c r="D6" i="6"/>
  <c r="D5" i="6" s="1"/>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F250" i="5"/>
  <c r="E250" i="5"/>
  <c r="D250" i="5"/>
  <c r="C1227" i="1" s="1"/>
  <c r="F249" i="5"/>
  <c r="F248" i="5"/>
  <c r="F247" i="5"/>
  <c r="E246" i="5"/>
  <c r="E245" i="5" s="1"/>
  <c r="D246" i="5"/>
  <c r="F244" i="5"/>
  <c r="F243" i="5"/>
  <c r="E242" i="5"/>
  <c r="D242" i="5"/>
  <c r="F241" i="5"/>
  <c r="F240" i="5"/>
  <c r="E239" i="5"/>
  <c r="F239" i="5" s="1"/>
  <c r="D239" i="5"/>
  <c r="D238" i="5"/>
  <c r="C1215" i="1" s="1"/>
  <c r="F236" i="5"/>
  <c r="F235" i="5"/>
  <c r="E234" i="5"/>
  <c r="D1211" i="1" s="1"/>
  <c r="H1211" i="1" s="1"/>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157" i="1" s="1"/>
  <c r="D180" i="5"/>
  <c r="D177" i="5" s="1"/>
  <c r="G289" i="9" s="1"/>
  <c r="F179" i="5"/>
  <c r="F178" i="5"/>
  <c r="E177" i="5"/>
  <c r="H289" i="9" s="1"/>
  <c r="F173" i="5"/>
  <c r="F172" i="5"/>
  <c r="F171" i="5"/>
  <c r="E170" i="5"/>
  <c r="D170" i="5"/>
  <c r="F169" i="5"/>
  <c r="F168" i="5"/>
  <c r="F167" i="5"/>
  <c r="F166" i="5"/>
  <c r="F165" i="5"/>
  <c r="E164" i="5"/>
  <c r="D164" i="5"/>
  <c r="C1142" i="1" s="1"/>
  <c r="F163" i="5"/>
  <c r="F162" i="5"/>
  <c r="F161" i="5"/>
  <c r="F160" i="5"/>
  <c r="F159" i="5"/>
  <c r="F158" i="5"/>
  <c r="F157" i="5"/>
  <c r="F156" i="5"/>
  <c r="F155" i="5"/>
  <c r="F154" i="5"/>
  <c r="F153" i="5"/>
  <c r="F152" i="5"/>
  <c r="F151" i="5"/>
  <c r="F150" i="5"/>
  <c r="E149" i="5"/>
  <c r="H287" i="9" s="1"/>
  <c r="D149" i="5"/>
  <c r="G287" i="9" s="1"/>
  <c r="F148" i="5"/>
  <c r="F147" i="5"/>
  <c r="E146" i="5"/>
  <c r="D1124" i="1" s="1"/>
  <c r="D146" i="5"/>
  <c r="F145" i="5"/>
  <c r="F144" i="5"/>
  <c r="F143" i="5"/>
  <c r="F142" i="5"/>
  <c r="E142" i="5"/>
  <c r="D142" i="5"/>
  <c r="F141" i="5"/>
  <c r="F140" i="5"/>
  <c r="F139" i="5"/>
  <c r="F138" i="5"/>
  <c r="F137" i="5"/>
  <c r="F136" i="5"/>
  <c r="E135" i="5"/>
  <c r="D135" i="5"/>
  <c r="C1113" i="1" s="1"/>
  <c r="E134" i="5"/>
  <c r="D1112" i="1" s="1"/>
  <c r="F133" i="5"/>
  <c r="F132" i="5"/>
  <c r="F131" i="5"/>
  <c r="F130" i="5"/>
  <c r="F129" i="5"/>
  <c r="F128" i="5"/>
  <c r="F127" i="5"/>
  <c r="E126" i="5"/>
  <c r="D126" i="5"/>
  <c r="F126" i="5" s="1"/>
  <c r="F125" i="5"/>
  <c r="F124" i="5"/>
  <c r="F123" i="5"/>
  <c r="F122" i="5"/>
  <c r="F121" i="5"/>
  <c r="F120" i="5"/>
  <c r="E119" i="5"/>
  <c r="D1097" i="1" s="1"/>
  <c r="D119" i="5"/>
  <c r="F117" i="5"/>
  <c r="F116" i="5"/>
  <c r="F115" i="5"/>
  <c r="F114" i="5"/>
  <c r="F113" i="5"/>
  <c r="F112" i="5"/>
  <c r="F111" i="5"/>
  <c r="F110" i="5"/>
  <c r="F109" i="5"/>
  <c r="F108" i="5"/>
  <c r="F107" i="5"/>
  <c r="E106" i="5"/>
  <c r="D106" i="5"/>
  <c r="C1084" i="1" s="1"/>
  <c r="H1084" i="1" s="1"/>
  <c r="F105" i="5"/>
  <c r="F104" i="5"/>
  <c r="F103" i="5"/>
  <c r="F102" i="5"/>
  <c r="F101" i="5"/>
  <c r="F100" i="5"/>
  <c r="F99" i="5"/>
  <c r="F98" i="5"/>
  <c r="F97" i="5"/>
  <c r="F96" i="5"/>
  <c r="F95" i="5"/>
  <c r="F94" i="5"/>
  <c r="F93" i="5"/>
  <c r="F92" i="5"/>
  <c r="F91" i="5"/>
  <c r="F90" i="5"/>
  <c r="F89" i="5"/>
  <c r="E88" i="5"/>
  <c r="D88" i="5"/>
  <c r="G286" i="9" s="1"/>
  <c r="F86" i="5"/>
  <c r="F85" i="5"/>
  <c r="F84" i="5"/>
  <c r="F83" i="5"/>
  <c r="F82" i="5"/>
  <c r="F81" i="5"/>
  <c r="F80" i="5"/>
  <c r="F79" i="5"/>
  <c r="E79" i="5"/>
  <c r="D79" i="5"/>
  <c r="D78" i="5" s="1"/>
  <c r="E78" i="5"/>
  <c r="D1056" i="1" s="1"/>
  <c r="G1056" i="1" s="1"/>
  <c r="F77" i="5"/>
  <c r="F76" i="5"/>
  <c r="F75" i="5"/>
  <c r="F74" i="5"/>
  <c r="F73" i="5"/>
  <c r="F72" i="5"/>
  <c r="F71" i="5"/>
  <c r="E70" i="5"/>
  <c r="E69" i="5" s="1"/>
  <c r="D1047" i="1" s="1"/>
  <c r="D70" i="5"/>
  <c r="F67" i="5"/>
  <c r="F66" i="5"/>
  <c r="F65" i="5"/>
  <c r="F64" i="5"/>
  <c r="E63" i="5"/>
  <c r="D63" i="5"/>
  <c r="F63" i="5" s="1"/>
  <c r="F62" i="5"/>
  <c r="F61" i="5"/>
  <c r="F60" i="5"/>
  <c r="F59" i="5"/>
  <c r="F58" i="5"/>
  <c r="F57" i="5"/>
  <c r="E56" i="5"/>
  <c r="D1034" i="1" s="1"/>
  <c r="D56" i="5"/>
  <c r="F56" i="5" s="1"/>
  <c r="F55" i="5"/>
  <c r="F54" i="5"/>
  <c r="F53" i="5"/>
  <c r="E52" i="5"/>
  <c r="D1030" i="1" s="1"/>
  <c r="D52" i="5"/>
  <c r="F52" i="5" s="1"/>
  <c r="F51" i="5"/>
  <c r="F50" i="5"/>
  <c r="F49" i="5"/>
  <c r="F48" i="5"/>
  <c r="F47" i="5"/>
  <c r="F46" i="5"/>
  <c r="E45" i="5"/>
  <c r="D1023" i="1" s="1"/>
  <c r="D45" i="5"/>
  <c r="F44" i="5"/>
  <c r="F43" i="5"/>
  <c r="F42" i="5"/>
  <c r="E41" i="5"/>
  <c r="D1019" i="1" s="1"/>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F629" i="4"/>
  <c r="E629" i="4"/>
  <c r="E625" i="4" s="1"/>
  <c r="D629" i="4"/>
  <c r="F628" i="4"/>
  <c r="F627" i="4"/>
  <c r="F626" i="4"/>
  <c r="E626" i="4"/>
  <c r="D626" i="4"/>
  <c r="F624" i="4"/>
  <c r="F623" i="4"/>
  <c r="F622" i="4"/>
  <c r="F621" i="4"/>
  <c r="F620" i="4"/>
  <c r="F619" i="4"/>
  <c r="F618" i="4"/>
  <c r="E617" i="4"/>
  <c r="D611" i="1" s="1"/>
  <c r="H611" i="1" s="1"/>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D581" i="4"/>
  <c r="F579" i="4"/>
  <c r="F578" i="4"/>
  <c r="F577" i="4"/>
  <c r="E577" i="4"/>
  <c r="D577" i="4"/>
  <c r="F576" i="4"/>
  <c r="F575" i="4"/>
  <c r="E574" i="4"/>
  <c r="D574" i="4"/>
  <c r="F574" i="4" s="1"/>
  <c r="F573" i="4"/>
  <c r="F572" i="4"/>
  <c r="E571" i="4"/>
  <c r="E567" i="4" s="1"/>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89" i="1" s="1"/>
  <c r="D495" i="4"/>
  <c r="F494" i="4"/>
  <c r="F493" i="4"/>
  <c r="F492" i="4"/>
  <c r="F491" i="4"/>
  <c r="F490" i="4"/>
  <c r="E490" i="4"/>
  <c r="D490" i="4"/>
  <c r="F489" i="4"/>
  <c r="F488" i="4"/>
  <c r="F487" i="4"/>
  <c r="F486" i="4"/>
  <c r="F485" i="4"/>
  <c r="E485" i="4"/>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F418" i="4" s="1"/>
  <c r="E417" i="4"/>
  <c r="E644" i="4" s="1"/>
  <c r="D638" i="1" s="1"/>
  <c r="D417" i="4"/>
  <c r="E416" i="4"/>
  <c r="D416" i="4"/>
  <c r="F416" i="4" s="1"/>
  <c r="F411" i="4"/>
  <c r="F410" i="4"/>
  <c r="F409" i="4"/>
  <c r="F406" i="4"/>
  <c r="F405" i="4"/>
  <c r="F404" i="4"/>
  <c r="F403" i="4"/>
  <c r="E402" i="4"/>
  <c r="D402" i="4"/>
  <c r="F402" i="4" s="1"/>
  <c r="F401" i="4"/>
  <c r="F400" i="4"/>
  <c r="E400" i="4"/>
  <c r="D400" i="4"/>
  <c r="F399" i="4"/>
  <c r="F398" i="4"/>
  <c r="E397" i="4"/>
  <c r="E396" i="4" s="1"/>
  <c r="D397" i="4"/>
  <c r="F397" i="4" s="1"/>
  <c r="F395" i="4"/>
  <c r="F394" i="4"/>
  <c r="F393" i="4"/>
  <c r="F392" i="4"/>
  <c r="E391" i="4"/>
  <c r="F391" i="4" s="1"/>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F364" i="4" s="1"/>
  <c r="D364" i="4"/>
  <c r="F362" i="4"/>
  <c r="F361" i="4"/>
  <c r="F360" i="4"/>
  <c r="F359" i="4"/>
  <c r="F358" i="4"/>
  <c r="F357" i="4"/>
  <c r="F356" i="4"/>
  <c r="E356" i="4"/>
  <c r="D356" i="4"/>
  <c r="F355" i="4"/>
  <c r="F354" i="4"/>
  <c r="F353" i="4"/>
  <c r="E352" i="4"/>
  <c r="E351" i="4" s="1"/>
  <c r="D352" i="4"/>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E311" i="4" s="1"/>
  <c r="D306" i="1" s="1"/>
  <c r="D312"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5" i="1" s="1"/>
  <c r="D279" i="4"/>
  <c r="F278" i="4"/>
  <c r="F277" i="4"/>
  <c r="F276" i="4"/>
  <c r="F275" i="4"/>
  <c r="F274" i="4"/>
  <c r="E273" i="4"/>
  <c r="D273" i="4"/>
  <c r="F273" i="4" s="1"/>
  <c r="F272" i="4"/>
  <c r="F271" i="4"/>
  <c r="F270" i="4"/>
  <c r="F269" i="4"/>
  <c r="E268" i="4"/>
  <c r="D268" i="4"/>
  <c r="F267" i="4"/>
  <c r="F266" i="4"/>
  <c r="F265" i="4"/>
  <c r="E264" i="4"/>
  <c r="D264" i="4"/>
  <c r="F262" i="4"/>
  <c r="F261" i="4"/>
  <c r="F260" i="4"/>
  <c r="E259" i="4"/>
  <c r="E252" i="4" s="1"/>
  <c r="D248" i="1" s="1"/>
  <c r="D259" i="4"/>
  <c r="F258" i="4"/>
  <c r="F257" i="4"/>
  <c r="F256" i="4"/>
  <c r="F255" i="4"/>
  <c r="F254" i="4"/>
  <c r="F253" i="4"/>
  <c r="E253" i="4"/>
  <c r="D253" i="4"/>
  <c r="D252" i="4" s="1"/>
  <c r="F251" i="4"/>
  <c r="F250" i="4"/>
  <c r="F249" i="4"/>
  <c r="F248" i="4"/>
  <c r="E247" i="4"/>
  <c r="D247" i="4"/>
  <c r="F247" i="4" s="1"/>
  <c r="F246" i="4"/>
  <c r="F245" i="4"/>
  <c r="F244" i="4"/>
  <c r="E244" i="4"/>
  <c r="D244" i="4"/>
  <c r="F243" i="4"/>
  <c r="F242" i="4"/>
  <c r="F241" i="4"/>
  <c r="E240" i="4"/>
  <c r="D236" i="1" s="1"/>
  <c r="D240" i="4"/>
  <c r="F239" i="4"/>
  <c r="F238" i="4"/>
  <c r="F237" i="4"/>
  <c r="E236" i="4"/>
  <c r="D236" i="4"/>
  <c r="F235" i="4"/>
  <c r="F234" i="4"/>
  <c r="F233" i="4"/>
  <c r="F232" i="4"/>
  <c r="E231" i="4"/>
  <c r="D231" i="4"/>
  <c r="F230" i="4"/>
  <c r="F229" i="4"/>
  <c r="F228" i="4"/>
  <c r="E228" i="4"/>
  <c r="D228" i="4"/>
  <c r="F227" i="4"/>
  <c r="F226" i="4"/>
  <c r="F225" i="4"/>
  <c r="E225" i="4"/>
  <c r="D225" i="4"/>
  <c r="F223" i="4"/>
  <c r="F222" i="4"/>
  <c r="F221" i="4"/>
  <c r="F220" i="4"/>
  <c r="E219" i="4"/>
  <c r="D219" i="4"/>
  <c r="F218" i="4"/>
  <c r="F217" i="4"/>
  <c r="F216" i="4"/>
  <c r="E216" i="4"/>
  <c r="D216" i="4"/>
  <c r="F214" i="4"/>
  <c r="F213" i="4"/>
  <c r="F212" i="4"/>
  <c r="F211" i="4"/>
  <c r="E210" i="4"/>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F134" i="4"/>
  <c r="E134" i="4"/>
  <c r="E133" i="4" s="1"/>
  <c r="D134" i="4"/>
  <c r="D133" i="4"/>
  <c r="F133" i="4" s="1"/>
  <c r="F132" i="4"/>
  <c r="F131" i="4"/>
  <c r="F130" i="4"/>
  <c r="F129" i="4"/>
  <c r="E128" i="4"/>
  <c r="D128" i="4"/>
  <c r="F128" i="4" s="1"/>
  <c r="F127" i="4"/>
  <c r="F126" i="4"/>
  <c r="E125" i="4"/>
  <c r="E124" i="4" s="1"/>
  <c r="D120" i="1" s="1"/>
  <c r="D125" i="4"/>
  <c r="F123" i="4"/>
  <c r="F122" i="4"/>
  <c r="F121" i="4"/>
  <c r="E120" i="4"/>
  <c r="D120" i="4"/>
  <c r="F119" i="4"/>
  <c r="F118" i="4"/>
  <c r="F117" i="4"/>
  <c r="F116" i="4"/>
  <c r="F115" i="4"/>
  <c r="F114" i="4"/>
  <c r="F113" i="4"/>
  <c r="E112" i="4"/>
  <c r="D112" i="4"/>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C87" i="1" s="1"/>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E68" i="4"/>
  <c r="D68" i="4"/>
  <c r="F68" i="4" s="1"/>
  <c r="F67" i="4"/>
  <c r="F66" i="4"/>
  <c r="E65" i="4"/>
  <c r="D65" i="4"/>
  <c r="F64" i="4"/>
  <c r="F63" i="4"/>
  <c r="E62" i="4"/>
  <c r="D62" i="4"/>
  <c r="F62" i="4" s="1"/>
  <c r="F61" i="4"/>
  <c r="F60" i="4"/>
  <c r="E59" i="4"/>
  <c r="F59" i="4" s="1"/>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C4" i="1" s="1"/>
  <c r="G36" i="3"/>
  <c r="B36" i="3"/>
  <c r="G35" i="3"/>
  <c r="B35" i="3"/>
  <c r="G34" i="3"/>
  <c r="B34" i="3"/>
  <c r="I33" i="3"/>
  <c r="G33" i="3"/>
  <c r="B33" i="3"/>
  <c r="I32" i="3"/>
  <c r="H32" i="3"/>
  <c r="G32" i="3"/>
  <c r="B32" i="3"/>
  <c r="H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H1577" i="1"/>
  <c r="G1577" i="1"/>
  <c r="C1577" i="1"/>
  <c r="C1576" i="1"/>
  <c r="G1575" i="1"/>
  <c r="C1575" i="1"/>
  <c r="H1575" i="1" s="1"/>
  <c r="C1574" i="1"/>
  <c r="H1573" i="1"/>
  <c r="G1573" i="1"/>
  <c r="C1573" i="1"/>
  <c r="H1572" i="1"/>
  <c r="C1572" i="1"/>
  <c r="G1572" i="1" s="1"/>
  <c r="G1571" i="1"/>
  <c r="C1571" i="1"/>
  <c r="H1571" i="1" s="1"/>
  <c r="H1570" i="1"/>
  <c r="C1570" i="1"/>
  <c r="G1570" i="1" s="1"/>
  <c r="H1569" i="1"/>
  <c r="G1569" i="1"/>
  <c r="C1569" i="1"/>
  <c r="H1568" i="1"/>
  <c r="C1568" i="1"/>
  <c r="G1568" i="1" s="1"/>
  <c r="G1567" i="1"/>
  <c r="C1567" i="1"/>
  <c r="H1567" i="1" s="1"/>
  <c r="H1566" i="1"/>
  <c r="C1566" i="1"/>
  <c r="G1566" i="1" s="1"/>
  <c r="H1565" i="1"/>
  <c r="G1565" i="1"/>
  <c r="C1565" i="1"/>
  <c r="C1564" i="1"/>
  <c r="G1564" i="1" s="1"/>
  <c r="G1563" i="1"/>
  <c r="C1563" i="1"/>
  <c r="H1563" i="1" s="1"/>
  <c r="C1562" i="1"/>
  <c r="G1562" i="1" s="1"/>
  <c r="H1561" i="1"/>
  <c r="G1561" i="1"/>
  <c r="C1561" i="1"/>
  <c r="C1560" i="1"/>
  <c r="G1559" i="1"/>
  <c r="C1559" i="1"/>
  <c r="H1559" i="1" s="1"/>
  <c r="C1558" i="1"/>
  <c r="H1557" i="1"/>
  <c r="G1557" i="1"/>
  <c r="C1557" i="1"/>
  <c r="H1556" i="1"/>
  <c r="C1556" i="1"/>
  <c r="G1556" i="1" s="1"/>
  <c r="G1555" i="1"/>
  <c r="C1555" i="1"/>
  <c r="H1555" i="1" s="1"/>
  <c r="H1554" i="1"/>
  <c r="C1554" i="1"/>
  <c r="G1554" i="1" s="1"/>
  <c r="H1553" i="1"/>
  <c r="G1553" i="1"/>
  <c r="C1553" i="1"/>
  <c r="H1552" i="1"/>
  <c r="C1552" i="1"/>
  <c r="G1552" i="1" s="1"/>
  <c r="C1551" i="1"/>
  <c r="H1551" i="1" s="1"/>
  <c r="C1550" i="1"/>
  <c r="G1550" i="1" s="1"/>
  <c r="H1549" i="1"/>
  <c r="G1549" i="1"/>
  <c r="C1549" i="1"/>
  <c r="C1548" i="1"/>
  <c r="G1548" i="1" s="1"/>
  <c r="G1547" i="1"/>
  <c r="C1547" i="1"/>
  <c r="H1547" i="1" s="1"/>
  <c r="C1546" i="1"/>
  <c r="G1546" i="1" s="1"/>
  <c r="H1545" i="1"/>
  <c r="G1545" i="1"/>
  <c r="C1545" i="1"/>
  <c r="C1544" i="1"/>
  <c r="G1543" i="1"/>
  <c r="C1543" i="1"/>
  <c r="H1543" i="1" s="1"/>
  <c r="C1542" i="1"/>
  <c r="H1541" i="1"/>
  <c r="G1541" i="1"/>
  <c r="C1541" i="1"/>
  <c r="H1540" i="1"/>
  <c r="C1540" i="1"/>
  <c r="G1540" i="1" s="1"/>
  <c r="G1539" i="1"/>
  <c r="C1539" i="1"/>
  <c r="H1539" i="1" s="1"/>
  <c r="H1538" i="1"/>
  <c r="C1538" i="1"/>
  <c r="G1538" i="1" s="1"/>
  <c r="H1537" i="1"/>
  <c r="G1537" i="1"/>
  <c r="C1537" i="1"/>
  <c r="H1536" i="1"/>
  <c r="C1536" i="1"/>
  <c r="G1536" i="1" s="1"/>
  <c r="G1535" i="1"/>
  <c r="C1535" i="1"/>
  <c r="H1535" i="1" s="1"/>
  <c r="H1534" i="1"/>
  <c r="C1534" i="1"/>
  <c r="G1534" i="1" s="1"/>
  <c r="H1533" i="1"/>
  <c r="G1533" i="1"/>
  <c r="C1533" i="1"/>
  <c r="C1532" i="1"/>
  <c r="G1532" i="1" s="1"/>
  <c r="G1531" i="1"/>
  <c r="C1531" i="1"/>
  <c r="H1531" i="1" s="1"/>
  <c r="C1530" i="1"/>
  <c r="G1530" i="1" s="1"/>
  <c r="H1529" i="1"/>
  <c r="G1529" i="1"/>
  <c r="C1529" i="1"/>
  <c r="C1528" i="1"/>
  <c r="G1527" i="1"/>
  <c r="C1527" i="1"/>
  <c r="H1527" i="1" s="1"/>
  <c r="C1526" i="1"/>
  <c r="H1525" i="1"/>
  <c r="G1525" i="1"/>
  <c r="C1525" i="1"/>
  <c r="H1524" i="1"/>
  <c r="C1524" i="1"/>
  <c r="G1524" i="1" s="1"/>
  <c r="G1523" i="1"/>
  <c r="C1523" i="1"/>
  <c r="H1523" i="1" s="1"/>
  <c r="H1522" i="1"/>
  <c r="C1522" i="1"/>
  <c r="G1522" i="1" s="1"/>
  <c r="H1521" i="1"/>
  <c r="G1521" i="1"/>
  <c r="C1521" i="1"/>
  <c r="H1520" i="1"/>
  <c r="C1520" i="1"/>
  <c r="G1520" i="1" s="1"/>
  <c r="G1519" i="1"/>
  <c r="C1519" i="1"/>
  <c r="H1519" i="1" s="1"/>
  <c r="H1516" i="1"/>
  <c r="C1516" i="1"/>
  <c r="G1516" i="1" s="1"/>
  <c r="C1515" i="1"/>
  <c r="H1515" i="1" s="1"/>
  <c r="H1514" i="1"/>
  <c r="C1514" i="1"/>
  <c r="G1514" i="1" s="1"/>
  <c r="H1513" i="1"/>
  <c r="G1513" i="1"/>
  <c r="C1513" i="1"/>
  <c r="H1512" i="1"/>
  <c r="C1512" i="1"/>
  <c r="G1512" i="1" s="1"/>
  <c r="C1511" i="1"/>
  <c r="H1511" i="1" s="1"/>
  <c r="C1510" i="1"/>
  <c r="G1510" i="1" s="1"/>
  <c r="C1509" i="1"/>
  <c r="H1509" i="1" s="1"/>
  <c r="C1508" i="1"/>
  <c r="G1508" i="1" s="1"/>
  <c r="C1507" i="1"/>
  <c r="H1507" i="1" s="1"/>
  <c r="C1506" i="1"/>
  <c r="G1506" i="1" s="1"/>
  <c r="H1505" i="1"/>
  <c r="G1505" i="1"/>
  <c r="C1505" i="1"/>
  <c r="C1504" i="1"/>
  <c r="C1503" i="1"/>
  <c r="H1503" i="1" s="1"/>
  <c r="C1502" i="1"/>
  <c r="H1500" i="1"/>
  <c r="C1500" i="1"/>
  <c r="G1500" i="1" s="1"/>
  <c r="H1498" i="1"/>
  <c r="C1498" i="1"/>
  <c r="G1498" i="1" s="1"/>
  <c r="C1497" i="1"/>
  <c r="H1497" i="1" s="1"/>
  <c r="H1496" i="1"/>
  <c r="C1496" i="1"/>
  <c r="G1496" i="1" s="1"/>
  <c r="G1495" i="1"/>
  <c r="C1495" i="1"/>
  <c r="H1495" i="1" s="1"/>
  <c r="H1494" i="1"/>
  <c r="C1494" i="1"/>
  <c r="G1494" i="1" s="1"/>
  <c r="C1492" i="1"/>
  <c r="G1492" i="1" s="1"/>
  <c r="C1491" i="1"/>
  <c r="H1491" i="1" s="1"/>
  <c r="C1490" i="1"/>
  <c r="G1490" i="1" s="1"/>
  <c r="C1489" i="1"/>
  <c r="H1489" i="1" s="1"/>
  <c r="C1488" i="1"/>
  <c r="C1487" i="1"/>
  <c r="H1487" i="1" s="1"/>
  <c r="C1486" i="1"/>
  <c r="C1485" i="1"/>
  <c r="H1485" i="1" s="1"/>
  <c r="C1484" i="1"/>
  <c r="G1484" i="1" s="1"/>
  <c r="H1482" i="1"/>
  <c r="C1482" i="1"/>
  <c r="G1482" i="1" s="1"/>
  <c r="H1480" i="1"/>
  <c r="C1480" i="1"/>
  <c r="G1480" i="1" s="1"/>
  <c r="G1479" i="1"/>
  <c r="D1479" i="1"/>
  <c r="C1479" i="1"/>
  <c r="G1478" i="1"/>
  <c r="D1478" i="1"/>
  <c r="C1478" i="1"/>
  <c r="G1477" i="1"/>
  <c r="D1477" i="1"/>
  <c r="C1477" i="1"/>
  <c r="G1476" i="1"/>
  <c r="D1476" i="1"/>
  <c r="C1476" i="1"/>
  <c r="D1475" i="1"/>
  <c r="C1475" i="1"/>
  <c r="H1475" i="1" s="1"/>
  <c r="D1474" i="1"/>
  <c r="C1474" i="1"/>
  <c r="G1474" i="1" s="1"/>
  <c r="D1473" i="1"/>
  <c r="C1473" i="1"/>
  <c r="G1473" i="1" s="1"/>
  <c r="D1472" i="1"/>
  <c r="C1472" i="1"/>
  <c r="G1472" i="1" s="1"/>
  <c r="D1471" i="1"/>
  <c r="C1471" i="1"/>
  <c r="G1471" i="1" s="1"/>
  <c r="D1470" i="1"/>
  <c r="C1470" i="1"/>
  <c r="G1469" i="1"/>
  <c r="D1469" i="1"/>
  <c r="C1469" i="1"/>
  <c r="H1469" i="1" s="1"/>
  <c r="G1468" i="1"/>
  <c r="D1468" i="1"/>
  <c r="C1468" i="1"/>
  <c r="G1467" i="1"/>
  <c r="D1467" i="1"/>
  <c r="C1467" i="1"/>
  <c r="G1466" i="1"/>
  <c r="D1466" i="1"/>
  <c r="C1466" i="1"/>
  <c r="G1465" i="1"/>
  <c r="D1465" i="1"/>
  <c r="C1465" i="1"/>
  <c r="G1464" i="1"/>
  <c r="D1464" i="1"/>
  <c r="C1464" i="1"/>
  <c r="G1463" i="1"/>
  <c r="D1463" i="1"/>
  <c r="C1463" i="1"/>
  <c r="G1462" i="1"/>
  <c r="D1462" i="1"/>
  <c r="C1462" i="1"/>
  <c r="G1461" i="1"/>
  <c r="D1461" i="1"/>
  <c r="C1461" i="1"/>
  <c r="H1461" i="1" s="1"/>
  <c r="G1460" i="1"/>
  <c r="D1460" i="1"/>
  <c r="C1460" i="1"/>
  <c r="G1459" i="1"/>
  <c r="D1459" i="1"/>
  <c r="C1459" i="1"/>
  <c r="G1458" i="1"/>
  <c r="D1458" i="1"/>
  <c r="C1458" i="1"/>
  <c r="G1457" i="1"/>
  <c r="D1457" i="1"/>
  <c r="C1457" i="1"/>
  <c r="D1456" i="1"/>
  <c r="G1456" i="1" s="1"/>
  <c r="C1456" i="1"/>
  <c r="G1455" i="1"/>
  <c r="D1455" i="1"/>
  <c r="C1455" i="1"/>
  <c r="D1454" i="1"/>
  <c r="C1454" i="1"/>
  <c r="H1454" i="1" s="1"/>
  <c r="C1453" i="1"/>
  <c r="D1452" i="1"/>
  <c r="C1452" i="1"/>
  <c r="D1451" i="1"/>
  <c r="C1451" i="1"/>
  <c r="D1450" i="1"/>
  <c r="C1450" i="1"/>
  <c r="D1449" i="1"/>
  <c r="C1449" i="1"/>
  <c r="D1448" i="1"/>
  <c r="C1448" i="1"/>
  <c r="D1447" i="1"/>
  <c r="C1447" i="1"/>
  <c r="D1446" i="1"/>
  <c r="C1446" i="1"/>
  <c r="H1445" i="1"/>
  <c r="D1445" i="1"/>
  <c r="G1445" i="1" s="1"/>
  <c r="C1445" i="1"/>
  <c r="J1445" i="1" s="1"/>
  <c r="J1444" i="1"/>
  <c r="H1444" i="1"/>
  <c r="D1444" i="1"/>
  <c r="C1444" i="1"/>
  <c r="G1444" i="1" s="1"/>
  <c r="J1443" i="1"/>
  <c r="H1443" i="1"/>
  <c r="D1443" i="1"/>
  <c r="G1443" i="1" s="1"/>
  <c r="C1443" i="1"/>
  <c r="J1442" i="1"/>
  <c r="H1442" i="1"/>
  <c r="D1442" i="1"/>
  <c r="C1442" i="1"/>
  <c r="G1442" i="1" s="1"/>
  <c r="J1441" i="1"/>
  <c r="H1441" i="1"/>
  <c r="D1441" i="1"/>
  <c r="G1441" i="1" s="1"/>
  <c r="C1441" i="1"/>
  <c r="J1440" i="1"/>
  <c r="H1440" i="1"/>
  <c r="D1440" i="1"/>
  <c r="C1440" i="1"/>
  <c r="G1440" i="1" s="1"/>
  <c r="J1439" i="1"/>
  <c r="H1439" i="1"/>
  <c r="D1439" i="1"/>
  <c r="G1439" i="1" s="1"/>
  <c r="C1439" i="1"/>
  <c r="H1438" i="1"/>
  <c r="D1438" i="1"/>
  <c r="G1438" i="1" s="1"/>
  <c r="C1438" i="1"/>
  <c r="D1437" i="1"/>
  <c r="C1437" i="1"/>
  <c r="H1434" i="1"/>
  <c r="G1434" i="1"/>
  <c r="D1434" i="1"/>
  <c r="C1434" i="1"/>
  <c r="H1433" i="1"/>
  <c r="G1433" i="1"/>
  <c r="D1433" i="1"/>
  <c r="C1433" i="1"/>
  <c r="D1432" i="1"/>
  <c r="C1432" i="1"/>
  <c r="H1432" i="1" s="1"/>
  <c r="D1431" i="1"/>
  <c r="C1431" i="1"/>
  <c r="D1430" i="1"/>
  <c r="C1430" i="1"/>
  <c r="H1429" i="1"/>
  <c r="D1429" i="1"/>
  <c r="G1429" i="1" s="1"/>
  <c r="C1429" i="1"/>
  <c r="H1428" i="1"/>
  <c r="D1428" i="1"/>
  <c r="C1428" i="1"/>
  <c r="G1428" i="1" s="1"/>
  <c r="D1427" i="1"/>
  <c r="H1427" i="1" s="1"/>
  <c r="C1427" i="1"/>
  <c r="D1426" i="1"/>
  <c r="C1426" i="1"/>
  <c r="D1425" i="1"/>
  <c r="G1425" i="1" s="1"/>
  <c r="C1425" i="1"/>
  <c r="D1424" i="1"/>
  <c r="C1424" i="1"/>
  <c r="D1423" i="1"/>
  <c r="H1422" i="1"/>
  <c r="G1422" i="1"/>
  <c r="D1422" i="1"/>
  <c r="C1422" i="1"/>
  <c r="H1421" i="1"/>
  <c r="G1421" i="1"/>
  <c r="D1421" i="1"/>
  <c r="C1421" i="1"/>
  <c r="H1420" i="1"/>
  <c r="G1420" i="1"/>
  <c r="D1420" i="1"/>
  <c r="C1420" i="1"/>
  <c r="H1419" i="1"/>
  <c r="G1419" i="1"/>
  <c r="D1419" i="1"/>
  <c r="C1419" i="1"/>
  <c r="D1418" i="1"/>
  <c r="H1418" i="1" s="1"/>
  <c r="C1418" i="1"/>
  <c r="D1417" i="1"/>
  <c r="G1417" i="1" s="1"/>
  <c r="C1417" i="1"/>
  <c r="D1416" i="1"/>
  <c r="H1415" i="1"/>
  <c r="G1415" i="1"/>
  <c r="D1415" i="1"/>
  <c r="C1415" i="1"/>
  <c r="D1414" i="1"/>
  <c r="G1414" i="1" s="1"/>
  <c r="C1414" i="1"/>
  <c r="H1413" i="1"/>
  <c r="G1413" i="1"/>
  <c r="D1413" i="1"/>
  <c r="C1413" i="1"/>
  <c r="D1412" i="1"/>
  <c r="G1412" i="1" s="1"/>
  <c r="C1412" i="1"/>
  <c r="H1411" i="1"/>
  <c r="D1411" i="1"/>
  <c r="G1411" i="1" s="1"/>
  <c r="C1411" i="1"/>
  <c r="D1410" i="1"/>
  <c r="C1410" i="1"/>
  <c r="D1409" i="1"/>
  <c r="C1409" i="1"/>
  <c r="D1407" i="1"/>
  <c r="H1407" i="1" s="1"/>
  <c r="C1407" i="1"/>
  <c r="G1406" i="1"/>
  <c r="D1406" i="1"/>
  <c r="H1406" i="1" s="1"/>
  <c r="C1406" i="1"/>
  <c r="D1405" i="1"/>
  <c r="C1405" i="1"/>
  <c r="G1404" i="1"/>
  <c r="D1404" i="1"/>
  <c r="H1404" i="1" s="1"/>
  <c r="C1404" i="1"/>
  <c r="D1403" i="1"/>
  <c r="H1403" i="1" s="1"/>
  <c r="C1403" i="1"/>
  <c r="D1402" i="1"/>
  <c r="C1402" i="1"/>
  <c r="G1402" i="1" s="1"/>
  <c r="C1401" i="1"/>
  <c r="G1400" i="1"/>
  <c r="D1400" i="1"/>
  <c r="H1400" i="1" s="1"/>
  <c r="C1400" i="1"/>
  <c r="G1399" i="1"/>
  <c r="D1399" i="1"/>
  <c r="H1399" i="1" s="1"/>
  <c r="C1399" i="1"/>
  <c r="D1398" i="1"/>
  <c r="G1398" i="1" s="1"/>
  <c r="C1398" i="1"/>
  <c r="G1397" i="1"/>
  <c r="D1397" i="1"/>
  <c r="H1397" i="1" s="1"/>
  <c r="C1397" i="1"/>
  <c r="G1396" i="1"/>
  <c r="D1396" i="1"/>
  <c r="H1396" i="1" s="1"/>
  <c r="C1396" i="1"/>
  <c r="G1395" i="1"/>
  <c r="D1395" i="1"/>
  <c r="H1395" i="1" s="1"/>
  <c r="C1395" i="1"/>
  <c r="D1394" i="1"/>
  <c r="H1394" i="1" s="1"/>
  <c r="C1394" i="1"/>
  <c r="D1393" i="1"/>
  <c r="H1393" i="1" s="1"/>
  <c r="C1393" i="1"/>
  <c r="G1392" i="1"/>
  <c r="D1392" i="1"/>
  <c r="H1392" i="1" s="1"/>
  <c r="C1392" i="1"/>
  <c r="G1391" i="1"/>
  <c r="D1391" i="1"/>
  <c r="H1391" i="1" s="1"/>
  <c r="C1391" i="1"/>
  <c r="G1390" i="1"/>
  <c r="D1390" i="1"/>
  <c r="H1390" i="1" s="1"/>
  <c r="C1390" i="1"/>
  <c r="G1389" i="1"/>
  <c r="D1389" i="1"/>
  <c r="H1389" i="1" s="1"/>
  <c r="C1389" i="1"/>
  <c r="G1388" i="1"/>
  <c r="D1388" i="1"/>
  <c r="H1388" i="1" s="1"/>
  <c r="C1388" i="1"/>
  <c r="G1387" i="1"/>
  <c r="D1387" i="1"/>
  <c r="H1387" i="1" s="1"/>
  <c r="C1387" i="1"/>
  <c r="G1386" i="1"/>
  <c r="D1386" i="1"/>
  <c r="H1386" i="1" s="1"/>
  <c r="C1386" i="1"/>
  <c r="G1385" i="1"/>
  <c r="D1385" i="1"/>
  <c r="H1385" i="1" s="1"/>
  <c r="C1385" i="1"/>
  <c r="G1384" i="1"/>
  <c r="D1384" i="1"/>
  <c r="H1384" i="1" s="1"/>
  <c r="C1384" i="1"/>
  <c r="D1382" i="1"/>
  <c r="C1382" i="1"/>
  <c r="D1381" i="1"/>
  <c r="C1381" i="1"/>
  <c r="D1380" i="1"/>
  <c r="C1380" i="1"/>
  <c r="D1379" i="1"/>
  <c r="C1379" i="1"/>
  <c r="D1378" i="1"/>
  <c r="C1378" i="1"/>
  <c r="D1377" i="1"/>
  <c r="C1377"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C1348" i="1"/>
  <c r="D1347" i="1"/>
  <c r="C1347" i="1"/>
  <c r="D1346" i="1"/>
  <c r="C1346" i="1"/>
  <c r="D1345" i="1"/>
  <c r="C1345" i="1"/>
  <c r="D1344" i="1"/>
  <c r="C1344" i="1"/>
  <c r="D1343" i="1"/>
  <c r="C1343" i="1"/>
  <c r="D1342" i="1"/>
  <c r="C1342" i="1"/>
  <c r="D1341" i="1"/>
  <c r="C1341" i="1"/>
  <c r="D1340" i="1"/>
  <c r="C1340" i="1"/>
  <c r="D1339" i="1"/>
  <c r="C1339" i="1"/>
  <c r="D1338" i="1"/>
  <c r="C1338" i="1"/>
  <c r="C1337" i="1"/>
  <c r="D1336" i="1"/>
  <c r="C1336" i="1"/>
  <c r="D1335" i="1"/>
  <c r="C1335" i="1"/>
  <c r="D1334" i="1"/>
  <c r="C1334" i="1"/>
  <c r="C1333" i="1"/>
  <c r="D1332" i="1"/>
  <c r="C1332" i="1"/>
  <c r="D1331" i="1"/>
  <c r="C1331" i="1"/>
  <c r="C1330" i="1"/>
  <c r="H1328" i="1"/>
  <c r="G1328" i="1"/>
  <c r="D1328" i="1"/>
  <c r="C1328" i="1"/>
  <c r="H1327" i="1"/>
  <c r="G1327" i="1"/>
  <c r="D1327" i="1"/>
  <c r="C1327" i="1"/>
  <c r="H1326" i="1"/>
  <c r="G1326" i="1"/>
  <c r="D1326" i="1"/>
  <c r="C1326" i="1"/>
  <c r="H1325" i="1"/>
  <c r="G1325" i="1"/>
  <c r="D1325" i="1"/>
  <c r="C1325" i="1"/>
  <c r="D1324" i="1"/>
  <c r="C1324" i="1"/>
  <c r="H1323" i="1"/>
  <c r="G1323" i="1"/>
  <c r="D1323" i="1"/>
  <c r="C1323" i="1"/>
  <c r="D1322" i="1"/>
  <c r="C1322" i="1"/>
  <c r="H1321" i="1"/>
  <c r="G1321" i="1"/>
  <c r="D1321" i="1"/>
  <c r="C1321" i="1"/>
  <c r="H1320" i="1"/>
  <c r="G1320" i="1"/>
  <c r="D1320" i="1"/>
  <c r="C1320" i="1"/>
  <c r="H1319" i="1"/>
  <c r="G1319" i="1"/>
  <c r="D1319" i="1"/>
  <c r="C1319" i="1"/>
  <c r="D1318" i="1"/>
  <c r="G1318" i="1" s="1"/>
  <c r="C1318" i="1"/>
  <c r="H1317" i="1"/>
  <c r="G1317" i="1"/>
  <c r="D1317" i="1"/>
  <c r="C1317" i="1"/>
  <c r="D1316" i="1"/>
  <c r="G1316" i="1" s="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D1309" i="1"/>
  <c r="G1309" i="1" s="1"/>
  <c r="C1309" i="1"/>
  <c r="D1308" i="1"/>
  <c r="H1308" i="1" s="1"/>
  <c r="C1308" i="1"/>
  <c r="D1307" i="1"/>
  <c r="H1307" i="1" s="1"/>
  <c r="C1307" i="1"/>
  <c r="H1306" i="1"/>
  <c r="G1306" i="1"/>
  <c r="D1306" i="1"/>
  <c r="C1306" i="1"/>
  <c r="H1305" i="1"/>
  <c r="G1305" i="1"/>
  <c r="D1305" i="1"/>
  <c r="C1305" i="1"/>
  <c r="H1304" i="1"/>
  <c r="G1304" i="1"/>
  <c r="D1304" i="1"/>
  <c r="C1304" i="1"/>
  <c r="H1303" i="1"/>
  <c r="G1303" i="1"/>
  <c r="D1303" i="1"/>
  <c r="C1303" i="1"/>
  <c r="D1302" i="1"/>
  <c r="C1302" i="1"/>
  <c r="D1301" i="1"/>
  <c r="C1301" i="1"/>
  <c r="D1300" i="1"/>
  <c r="C1300" i="1"/>
  <c r="D1298" i="1"/>
  <c r="C1298" i="1"/>
  <c r="D1297" i="1"/>
  <c r="H1297" i="1" s="1"/>
  <c r="C1297" i="1"/>
  <c r="D1296" i="1"/>
  <c r="C1296" i="1"/>
  <c r="G1296" i="1" s="1"/>
  <c r="D1295" i="1"/>
  <c r="C1295" i="1"/>
  <c r="D1294" i="1"/>
  <c r="C1294" i="1"/>
  <c r="D1293" i="1"/>
  <c r="C1293" i="1"/>
  <c r="D1292" i="1"/>
  <c r="H1292" i="1" s="1"/>
  <c r="C1292" i="1"/>
  <c r="G1292" i="1" s="1"/>
  <c r="D1291" i="1"/>
  <c r="H1291" i="1" s="1"/>
  <c r="C1291" i="1"/>
  <c r="D1290" i="1"/>
  <c r="C1290" i="1"/>
  <c r="D1289" i="1"/>
  <c r="H1289" i="1" s="1"/>
  <c r="C1289" i="1"/>
  <c r="G1288" i="1"/>
  <c r="D1288" i="1"/>
  <c r="C1288" i="1"/>
  <c r="D1287" i="1"/>
  <c r="C1287" i="1"/>
  <c r="D1286" i="1"/>
  <c r="C1286" i="1"/>
  <c r="D1285" i="1"/>
  <c r="C1285" i="1"/>
  <c r="D1284" i="1"/>
  <c r="H1284" i="1" s="1"/>
  <c r="C1284" i="1"/>
  <c r="D1283" i="1"/>
  <c r="H1283" i="1" s="1"/>
  <c r="C1283" i="1"/>
  <c r="D1282" i="1"/>
  <c r="C1282" i="1"/>
  <c r="D1281" i="1"/>
  <c r="H1281" i="1" s="1"/>
  <c r="C1281" i="1"/>
  <c r="D1280" i="1"/>
  <c r="C1280" i="1"/>
  <c r="G1280" i="1" s="1"/>
  <c r="D1279" i="1"/>
  <c r="C1279" i="1"/>
  <c r="D1278" i="1"/>
  <c r="C1278" i="1"/>
  <c r="D1277" i="1"/>
  <c r="C1277" i="1"/>
  <c r="D1276" i="1"/>
  <c r="H1276" i="1" s="1"/>
  <c r="C1276" i="1"/>
  <c r="G1276" i="1" s="1"/>
  <c r="D1275" i="1"/>
  <c r="C1275" i="1"/>
  <c r="D1274" i="1"/>
  <c r="C1274" i="1"/>
  <c r="D1273" i="1"/>
  <c r="C1273" i="1"/>
  <c r="D1272" i="1"/>
  <c r="C1272" i="1"/>
  <c r="D1271" i="1"/>
  <c r="C1271" i="1"/>
  <c r="G1271" i="1" s="1"/>
  <c r="D1270" i="1"/>
  <c r="C1270" i="1"/>
  <c r="D1269" i="1"/>
  <c r="C1269" i="1"/>
  <c r="D1268" i="1"/>
  <c r="C1268" i="1"/>
  <c r="D1267" i="1"/>
  <c r="H1267" i="1" s="1"/>
  <c r="C1267" i="1"/>
  <c r="D1266" i="1"/>
  <c r="C1266" i="1"/>
  <c r="D1265" i="1"/>
  <c r="C1265" i="1"/>
  <c r="D1264" i="1"/>
  <c r="C1264" i="1"/>
  <c r="G1264" i="1" s="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D1249" i="1"/>
  <c r="H1249" i="1" s="1"/>
  <c r="C1249" i="1"/>
  <c r="D1248" i="1"/>
  <c r="C1248" i="1"/>
  <c r="G1248" i="1" s="1"/>
  <c r="D1247" i="1"/>
  <c r="C1247" i="1"/>
  <c r="D1246" i="1"/>
  <c r="C1246" i="1"/>
  <c r="G1245" i="1"/>
  <c r="D1245" i="1"/>
  <c r="C1245" i="1"/>
  <c r="H1244" i="1"/>
  <c r="G1244" i="1"/>
  <c r="D1244" i="1"/>
  <c r="C1244" i="1"/>
  <c r="H1243" i="1"/>
  <c r="G1243" i="1"/>
  <c r="D1243" i="1"/>
  <c r="C1243" i="1"/>
  <c r="D1242" i="1"/>
  <c r="H1242" i="1" s="1"/>
  <c r="C1242" i="1"/>
  <c r="D1241" i="1"/>
  <c r="C1241" i="1"/>
  <c r="D1240" i="1"/>
  <c r="C1240" i="1"/>
  <c r="D1239" i="1"/>
  <c r="C1239" i="1"/>
  <c r="H1239" i="1" s="1"/>
  <c r="D1238" i="1"/>
  <c r="C1238" i="1"/>
  <c r="H1238" i="1" s="1"/>
  <c r="D1237" i="1"/>
  <c r="C1237" i="1"/>
  <c r="D1236" i="1"/>
  <c r="C1236" i="1"/>
  <c r="D1235" i="1"/>
  <c r="D1234" i="1"/>
  <c r="C1234" i="1"/>
  <c r="D1233" i="1"/>
  <c r="C1233" i="1"/>
  <c r="D1232" i="1"/>
  <c r="C1232" i="1"/>
  <c r="D1231" i="1"/>
  <c r="C1231" i="1"/>
  <c r="D1230" i="1"/>
  <c r="C1230" i="1"/>
  <c r="D1229" i="1"/>
  <c r="C1229" i="1"/>
  <c r="G1229" i="1" s="1"/>
  <c r="H1228" i="1"/>
  <c r="D1228" i="1"/>
  <c r="C1228" i="1"/>
  <c r="D1227" i="1"/>
  <c r="D1226" i="1"/>
  <c r="C1226" i="1"/>
  <c r="D1225" i="1"/>
  <c r="C1225" i="1"/>
  <c r="G1225" i="1" s="1"/>
  <c r="D1224" i="1"/>
  <c r="G1224" i="1" s="1"/>
  <c r="C1224" i="1"/>
  <c r="D1222" i="1"/>
  <c r="D1221" i="1"/>
  <c r="C1221" i="1"/>
  <c r="D1220" i="1"/>
  <c r="C1220" i="1"/>
  <c r="D1219" i="1"/>
  <c r="C1219" i="1"/>
  <c r="D1218" i="1"/>
  <c r="C1218" i="1"/>
  <c r="D1217" i="1"/>
  <c r="C1217" i="1"/>
  <c r="D1216" i="1"/>
  <c r="C1216" i="1"/>
  <c r="G1213" i="1"/>
  <c r="D1213" i="1"/>
  <c r="H1213" i="1" s="1"/>
  <c r="C1213" i="1"/>
  <c r="D1212" i="1"/>
  <c r="C1212" i="1"/>
  <c r="C1211" i="1"/>
  <c r="G1210" i="1"/>
  <c r="D1210" i="1"/>
  <c r="H1210" i="1" s="1"/>
  <c r="C1210" i="1"/>
  <c r="D1209" i="1"/>
  <c r="C1209" i="1"/>
  <c r="D1208" i="1"/>
  <c r="C1208" i="1"/>
  <c r="D1207" i="1"/>
  <c r="C1207" i="1"/>
  <c r="G1206" i="1"/>
  <c r="D1206" i="1"/>
  <c r="H1206" i="1" s="1"/>
  <c r="C1206" i="1"/>
  <c r="G1205" i="1"/>
  <c r="D1205" i="1"/>
  <c r="H1205" i="1" s="1"/>
  <c r="C1205" i="1"/>
  <c r="D1204" i="1"/>
  <c r="C1204" i="1"/>
  <c r="D1203" i="1"/>
  <c r="H1203" i="1" s="1"/>
  <c r="C1203" i="1"/>
  <c r="D1202" i="1"/>
  <c r="H1202" i="1" s="1"/>
  <c r="C1202" i="1"/>
  <c r="G1202" i="1" s="1"/>
  <c r="C1201" i="1"/>
  <c r="D1200" i="1"/>
  <c r="C1200" i="1"/>
  <c r="D1199" i="1"/>
  <c r="H1199" i="1" s="1"/>
  <c r="C1199" i="1"/>
  <c r="G1198" i="1"/>
  <c r="D1198" i="1"/>
  <c r="H1198" i="1" s="1"/>
  <c r="C1198" i="1"/>
  <c r="D1197" i="1"/>
  <c r="H1197" i="1" s="1"/>
  <c r="C1197" i="1"/>
  <c r="G1197" i="1" s="1"/>
  <c r="D1196" i="1"/>
  <c r="C1196" i="1"/>
  <c r="D1195" i="1"/>
  <c r="H1195" i="1" s="1"/>
  <c r="C1195" i="1"/>
  <c r="D1194" i="1"/>
  <c r="C1194" i="1"/>
  <c r="G1194" i="1" s="1"/>
  <c r="D1193" i="1"/>
  <c r="H1193" i="1" s="1"/>
  <c r="C1193" i="1"/>
  <c r="D1192" i="1"/>
  <c r="C1192" i="1"/>
  <c r="D1191" i="1"/>
  <c r="H1191" i="1" s="1"/>
  <c r="C1191" i="1"/>
  <c r="D1190" i="1"/>
  <c r="H1190" i="1" s="1"/>
  <c r="C1190" i="1"/>
  <c r="G1190" i="1" s="1"/>
  <c r="D1189" i="1"/>
  <c r="C1189" i="1"/>
  <c r="G1189" i="1" s="1"/>
  <c r="D1188" i="1"/>
  <c r="C1188" i="1"/>
  <c r="D1187" i="1"/>
  <c r="C1187" i="1"/>
  <c r="G1186" i="1"/>
  <c r="D1186" i="1"/>
  <c r="H1186" i="1" s="1"/>
  <c r="C1186" i="1"/>
  <c r="D1185" i="1"/>
  <c r="H1185" i="1" s="1"/>
  <c r="C1185" i="1"/>
  <c r="C1184" i="1"/>
  <c r="G1182" i="1"/>
  <c r="D1182" i="1"/>
  <c r="C1182" i="1"/>
  <c r="D1181" i="1"/>
  <c r="C1181" i="1"/>
  <c r="D1180" i="1"/>
  <c r="C1180" i="1"/>
  <c r="D1179" i="1"/>
  <c r="C1179" i="1"/>
  <c r="G1179" i="1" s="1"/>
  <c r="G1178" i="1"/>
  <c r="D1178" i="1"/>
  <c r="C1178" i="1"/>
  <c r="D1177" i="1"/>
  <c r="H1177" i="1" s="1"/>
  <c r="C1177" i="1"/>
  <c r="D1176" i="1"/>
  <c r="H1176" i="1" s="1"/>
  <c r="C1176" i="1"/>
  <c r="D1175" i="1"/>
  <c r="D1174" i="1"/>
  <c r="C1174" i="1"/>
  <c r="G1174" i="1" s="1"/>
  <c r="D1173" i="1"/>
  <c r="H1173" i="1" s="1"/>
  <c r="C1173" i="1"/>
  <c r="D1172" i="1"/>
  <c r="C1172" i="1"/>
  <c r="G1172" i="1" s="1"/>
  <c r="D1171" i="1"/>
  <c r="C1171" i="1"/>
  <c r="D1170" i="1"/>
  <c r="C1170" i="1"/>
  <c r="G1170" i="1" s="1"/>
  <c r="D1169" i="1"/>
  <c r="H1169" i="1" s="1"/>
  <c r="C1169" i="1"/>
  <c r="D1168" i="1"/>
  <c r="H1168" i="1" s="1"/>
  <c r="C1168" i="1"/>
  <c r="G1166" i="1"/>
  <c r="D1166" i="1"/>
  <c r="C1166" i="1"/>
  <c r="D1165" i="1"/>
  <c r="C1165" i="1"/>
  <c r="D1164" i="1"/>
  <c r="C1164" i="1"/>
  <c r="D1163" i="1"/>
  <c r="C1163" i="1"/>
  <c r="D1162" i="1"/>
  <c r="C1162" i="1"/>
  <c r="G1162" i="1" s="1"/>
  <c r="D1161" i="1"/>
  <c r="C1161" i="1"/>
  <c r="D1160" i="1"/>
  <c r="C1160" i="1"/>
  <c r="G1160" i="1" s="1"/>
  <c r="D1159" i="1"/>
  <c r="C1159" i="1"/>
  <c r="G1159" i="1" s="1"/>
  <c r="D1158" i="1"/>
  <c r="C1158" i="1"/>
  <c r="D1156" i="1"/>
  <c r="C1156" i="1"/>
  <c r="D1155" i="1"/>
  <c r="C1155" i="1"/>
  <c r="D1154" i="1"/>
  <c r="D1151" i="1"/>
  <c r="H1151" i="1" s="1"/>
  <c r="C1151" i="1"/>
  <c r="D1150" i="1"/>
  <c r="C1150" i="1"/>
  <c r="D1149" i="1"/>
  <c r="C1149" i="1"/>
  <c r="D1148" i="1"/>
  <c r="C1148" i="1"/>
  <c r="D1147" i="1"/>
  <c r="C1147" i="1"/>
  <c r="D1146" i="1"/>
  <c r="C1146" i="1"/>
  <c r="D1145" i="1"/>
  <c r="G1145" i="1" s="1"/>
  <c r="C1145" i="1"/>
  <c r="D1144" i="1"/>
  <c r="C1144" i="1"/>
  <c r="D1143" i="1"/>
  <c r="C1143" i="1"/>
  <c r="H1143" i="1" s="1"/>
  <c r="D1142" i="1"/>
  <c r="D1141" i="1"/>
  <c r="C1141" i="1"/>
  <c r="H1141" i="1" s="1"/>
  <c r="D1140" i="1"/>
  <c r="C1140" i="1"/>
  <c r="D1139" i="1"/>
  <c r="C1139" i="1"/>
  <c r="H1139" i="1" s="1"/>
  <c r="D1138" i="1"/>
  <c r="C1138" i="1"/>
  <c r="D1137" i="1"/>
  <c r="C1137" i="1"/>
  <c r="D1136" i="1"/>
  <c r="C1136" i="1"/>
  <c r="D1135" i="1"/>
  <c r="C1135" i="1"/>
  <c r="H1135" i="1" s="1"/>
  <c r="D1134" i="1"/>
  <c r="C1134" i="1"/>
  <c r="D1133" i="1"/>
  <c r="C1133" i="1"/>
  <c r="D1132" i="1"/>
  <c r="C1132" i="1"/>
  <c r="D1131" i="1"/>
  <c r="C1131" i="1"/>
  <c r="H1131" i="1" s="1"/>
  <c r="D1130" i="1"/>
  <c r="C1130" i="1"/>
  <c r="D1129" i="1"/>
  <c r="C1129" i="1"/>
  <c r="D1128" i="1"/>
  <c r="C1128" i="1"/>
  <c r="D1127" i="1"/>
  <c r="C1127" i="1"/>
  <c r="D1126" i="1"/>
  <c r="C1126" i="1"/>
  <c r="D1125" i="1"/>
  <c r="C1125" i="1"/>
  <c r="D1123" i="1"/>
  <c r="C1123" i="1"/>
  <c r="D1122" i="1"/>
  <c r="G1122" i="1" s="1"/>
  <c r="C1122" i="1"/>
  <c r="D1121" i="1"/>
  <c r="C1121" i="1"/>
  <c r="D1120" i="1"/>
  <c r="C1120" i="1"/>
  <c r="D1119" i="1"/>
  <c r="C1119" i="1"/>
  <c r="D1118" i="1"/>
  <c r="C1118" i="1"/>
  <c r="D1117" i="1"/>
  <c r="C1117" i="1"/>
  <c r="D1116" i="1"/>
  <c r="C1116" i="1"/>
  <c r="D1115" i="1"/>
  <c r="G1115" i="1" s="1"/>
  <c r="C1115" i="1"/>
  <c r="D1114" i="1"/>
  <c r="C1114" i="1"/>
  <c r="D1113" i="1"/>
  <c r="G1111" i="1"/>
  <c r="D1111" i="1"/>
  <c r="H1111" i="1" s="1"/>
  <c r="C1111" i="1"/>
  <c r="D1110" i="1"/>
  <c r="C1110" i="1"/>
  <c r="D1109" i="1"/>
  <c r="C1109" i="1"/>
  <c r="D1108" i="1"/>
  <c r="C1108" i="1"/>
  <c r="G1107" i="1"/>
  <c r="D1107" i="1"/>
  <c r="H1107" i="1" s="1"/>
  <c r="C1107" i="1"/>
  <c r="D1106" i="1"/>
  <c r="H1106" i="1" s="1"/>
  <c r="C1106" i="1"/>
  <c r="D1105" i="1"/>
  <c r="H1105" i="1" s="1"/>
  <c r="C1105" i="1"/>
  <c r="D1104" i="1"/>
  <c r="H1104" i="1" s="1"/>
  <c r="C1104" i="1"/>
  <c r="D1103" i="1"/>
  <c r="C1103" i="1"/>
  <c r="G1103" i="1" s="1"/>
  <c r="D1102" i="1"/>
  <c r="H1102" i="1" s="1"/>
  <c r="C1102" i="1"/>
  <c r="D1101" i="1"/>
  <c r="C1101" i="1"/>
  <c r="D1100" i="1"/>
  <c r="H1100" i="1" s="1"/>
  <c r="C1100" i="1"/>
  <c r="D1099" i="1"/>
  <c r="C1099" i="1"/>
  <c r="H1098" i="1"/>
  <c r="D1098" i="1"/>
  <c r="G1098" i="1" s="1"/>
  <c r="C1098" i="1"/>
  <c r="C1097" i="1"/>
  <c r="D1095" i="1"/>
  <c r="C1095" i="1"/>
  <c r="D1094" i="1"/>
  <c r="C1094" i="1"/>
  <c r="D1093" i="1"/>
  <c r="C1093" i="1"/>
  <c r="D1092" i="1"/>
  <c r="C1092" i="1"/>
  <c r="D1091" i="1"/>
  <c r="C1091" i="1"/>
  <c r="D1090" i="1"/>
  <c r="C1090" i="1"/>
  <c r="D1089" i="1"/>
  <c r="C1089" i="1"/>
  <c r="D1088" i="1"/>
  <c r="C1088" i="1"/>
  <c r="D1087" i="1"/>
  <c r="C1087" i="1"/>
  <c r="D1086" i="1"/>
  <c r="C1086" i="1"/>
  <c r="H1085" i="1"/>
  <c r="D1085" i="1"/>
  <c r="C1085" i="1"/>
  <c r="D1084" i="1"/>
  <c r="D1083" i="1"/>
  <c r="C1083" i="1"/>
  <c r="H1082" i="1"/>
  <c r="D1082" i="1"/>
  <c r="C1082" i="1"/>
  <c r="D1081" i="1"/>
  <c r="G1081" i="1" s="1"/>
  <c r="C1081" i="1"/>
  <c r="H1081" i="1" s="1"/>
  <c r="D1080" i="1"/>
  <c r="C1080" i="1"/>
  <c r="D1079" i="1"/>
  <c r="C1079" i="1"/>
  <c r="D1078" i="1"/>
  <c r="G1078" i="1" s="1"/>
  <c r="C1078" i="1"/>
  <c r="D1077" i="1"/>
  <c r="C1077" i="1"/>
  <c r="D1076" i="1"/>
  <c r="G1076" i="1" s="1"/>
  <c r="C1076" i="1"/>
  <c r="D1075" i="1"/>
  <c r="G1075" i="1" s="1"/>
  <c r="C1075" i="1"/>
  <c r="D1074" i="1"/>
  <c r="C1074" i="1"/>
  <c r="H1074" i="1" s="1"/>
  <c r="D1073" i="1"/>
  <c r="C1073" i="1"/>
  <c r="D1072" i="1"/>
  <c r="C1072" i="1"/>
  <c r="H1072" i="1" s="1"/>
  <c r="D1071" i="1"/>
  <c r="G1071" i="1" s="1"/>
  <c r="C1071" i="1"/>
  <c r="D1070" i="1"/>
  <c r="C1070" i="1"/>
  <c r="H1070" i="1" s="1"/>
  <c r="H1069" i="1"/>
  <c r="D1069" i="1"/>
  <c r="C1069" i="1"/>
  <c r="D1068" i="1"/>
  <c r="G1068" i="1" s="1"/>
  <c r="C1068" i="1"/>
  <c r="D1067" i="1"/>
  <c r="C1067" i="1"/>
  <c r="D1066" i="1"/>
  <c r="D1064" i="1"/>
  <c r="C1064" i="1"/>
  <c r="D1063" i="1"/>
  <c r="C1063" i="1"/>
  <c r="H1062" i="1"/>
  <c r="D1062" i="1"/>
  <c r="C1062" i="1"/>
  <c r="D1061" i="1"/>
  <c r="C1061" i="1"/>
  <c r="D1060" i="1"/>
  <c r="G1060" i="1" s="1"/>
  <c r="C1060" i="1"/>
  <c r="D1059" i="1"/>
  <c r="C1059" i="1"/>
  <c r="H1058" i="1"/>
  <c r="D1058" i="1"/>
  <c r="C1058" i="1"/>
  <c r="D1057" i="1"/>
  <c r="C1057" i="1"/>
  <c r="C1056" i="1"/>
  <c r="D1055" i="1"/>
  <c r="C1055" i="1"/>
  <c r="D1054" i="1"/>
  <c r="C1054" i="1"/>
  <c r="D1053" i="1"/>
  <c r="C1053" i="1"/>
  <c r="H1053" i="1" s="1"/>
  <c r="H1052" i="1"/>
  <c r="D1052" i="1"/>
  <c r="C1052" i="1"/>
  <c r="D1051" i="1"/>
  <c r="C1051" i="1"/>
  <c r="D1050" i="1"/>
  <c r="C1050" i="1"/>
  <c r="D1049" i="1"/>
  <c r="G1049" i="1" s="1"/>
  <c r="C1049" i="1"/>
  <c r="C1048" i="1"/>
  <c r="H1045" i="1"/>
  <c r="D1045" i="1"/>
  <c r="C1045" i="1"/>
  <c r="D1044" i="1"/>
  <c r="C1044" i="1"/>
  <c r="D1043" i="1"/>
  <c r="C1043" i="1"/>
  <c r="D1042" i="1"/>
  <c r="C1042" i="1"/>
  <c r="D1041" i="1"/>
  <c r="D1040" i="1"/>
  <c r="C1040" i="1"/>
  <c r="H1040" i="1" s="1"/>
  <c r="D1039" i="1"/>
  <c r="C1039" i="1"/>
  <c r="D1038" i="1"/>
  <c r="C1038" i="1"/>
  <c r="D1037" i="1"/>
  <c r="G1037" i="1" s="1"/>
  <c r="C1037" i="1"/>
  <c r="D1036" i="1"/>
  <c r="C1036" i="1"/>
  <c r="H1036" i="1" s="1"/>
  <c r="D1035" i="1"/>
  <c r="C1035" i="1"/>
  <c r="D1033" i="1"/>
  <c r="C1033" i="1"/>
  <c r="D1032" i="1"/>
  <c r="C1032" i="1"/>
  <c r="D1031" i="1"/>
  <c r="C1031" i="1"/>
  <c r="D1029" i="1"/>
  <c r="C1029" i="1"/>
  <c r="D1028" i="1"/>
  <c r="C1028" i="1"/>
  <c r="D1027" i="1"/>
  <c r="C1027" i="1"/>
  <c r="D1026" i="1"/>
  <c r="C1026" i="1"/>
  <c r="D1025" i="1"/>
  <c r="C1025" i="1"/>
  <c r="D1024" i="1"/>
  <c r="C1024" i="1"/>
  <c r="C1023" i="1"/>
  <c r="D1022" i="1"/>
  <c r="C1022" i="1"/>
  <c r="D1021" i="1"/>
  <c r="G1021" i="1" s="1"/>
  <c r="C1021" i="1"/>
  <c r="D1020" i="1"/>
  <c r="C1020" i="1"/>
  <c r="H1020" i="1" s="1"/>
  <c r="C1019" i="1"/>
  <c r="D1018" i="1"/>
  <c r="C1018" i="1"/>
  <c r="D1017" i="1"/>
  <c r="G1017" i="1" s="1"/>
  <c r="C1017" i="1"/>
  <c r="D1016" i="1"/>
  <c r="C1016" i="1"/>
  <c r="D1015" i="1"/>
  <c r="C1015" i="1"/>
  <c r="D1014" i="1"/>
  <c r="C1014" i="1"/>
  <c r="D1013" i="1"/>
  <c r="C1013" i="1"/>
  <c r="D1012" i="1"/>
  <c r="C1012" i="1"/>
  <c r="D1011" i="1"/>
  <c r="G1011" i="1" s="1"/>
  <c r="C1011" i="1"/>
  <c r="D1010" i="1"/>
  <c r="G1010" i="1" s="1"/>
  <c r="C1010" i="1"/>
  <c r="D1009" i="1"/>
  <c r="G1009" i="1" s="1"/>
  <c r="C1009" i="1"/>
  <c r="D1008" i="1"/>
  <c r="C1008" i="1"/>
  <c r="D1007" i="1"/>
  <c r="D1006" i="1"/>
  <c r="G1006" i="1" s="1"/>
  <c r="C1006" i="1"/>
  <c r="D1005" i="1"/>
  <c r="C1005" i="1"/>
  <c r="H1005" i="1" s="1"/>
  <c r="D1004" i="1"/>
  <c r="C1004" i="1"/>
  <c r="D1003" i="1"/>
  <c r="C1003" i="1"/>
  <c r="D1002" i="1"/>
  <c r="C1002" i="1"/>
  <c r="D1001" i="1"/>
  <c r="G1001" i="1" s="1"/>
  <c r="C1001" i="1"/>
  <c r="D1000" i="1"/>
  <c r="H1000" i="1" s="1"/>
  <c r="C1000" i="1"/>
  <c r="D999" i="1"/>
  <c r="G999" i="1" s="1"/>
  <c r="C999" i="1"/>
  <c r="D998" i="1"/>
  <c r="C998" i="1"/>
  <c r="D997" i="1"/>
  <c r="D996" i="1"/>
  <c r="C996" i="1"/>
  <c r="D995" i="1"/>
  <c r="C995" i="1"/>
  <c r="H995" i="1" s="1"/>
  <c r="D994" i="1"/>
  <c r="C994" i="1"/>
  <c r="D993" i="1"/>
  <c r="C993" i="1"/>
  <c r="D992" i="1"/>
  <c r="C992" i="1"/>
  <c r="C991" i="1"/>
  <c r="D989" i="1"/>
  <c r="C989" i="1"/>
  <c r="D988" i="1"/>
  <c r="C988" i="1"/>
  <c r="D987" i="1"/>
  <c r="C987" i="1"/>
  <c r="G983" i="1"/>
  <c r="D983" i="1"/>
  <c r="H983" i="1" s="1"/>
  <c r="C983" i="1"/>
  <c r="G982" i="1"/>
  <c r="D982" i="1"/>
  <c r="H982" i="1" s="1"/>
  <c r="C982" i="1"/>
  <c r="G981" i="1"/>
  <c r="D981" i="1"/>
  <c r="H981" i="1" s="1"/>
  <c r="C981" i="1"/>
  <c r="G980" i="1"/>
  <c r="D980" i="1"/>
  <c r="H980" i="1" s="1"/>
  <c r="C980" i="1"/>
  <c r="G979" i="1"/>
  <c r="D979" i="1"/>
  <c r="H979" i="1" s="1"/>
  <c r="C979" i="1"/>
  <c r="G978" i="1"/>
  <c r="D978" i="1"/>
  <c r="H978" i="1" s="1"/>
  <c r="C978" i="1"/>
  <c r="G977" i="1"/>
  <c r="D977" i="1"/>
  <c r="H977" i="1" s="1"/>
  <c r="C977" i="1"/>
  <c r="G976" i="1"/>
  <c r="D976" i="1"/>
  <c r="H976" i="1" s="1"/>
  <c r="C976" i="1"/>
  <c r="G975" i="1"/>
  <c r="D975" i="1"/>
  <c r="H975" i="1" s="1"/>
  <c r="C975" i="1"/>
  <c r="G974" i="1"/>
  <c r="D974" i="1"/>
  <c r="H974" i="1" s="1"/>
  <c r="C974" i="1"/>
  <c r="G973" i="1"/>
  <c r="D973" i="1"/>
  <c r="H973" i="1" s="1"/>
  <c r="C973" i="1"/>
  <c r="G972" i="1"/>
  <c r="D972" i="1"/>
  <c r="H972" i="1" s="1"/>
  <c r="C972" i="1"/>
  <c r="G971" i="1"/>
  <c r="D971" i="1"/>
  <c r="H971" i="1" s="1"/>
  <c r="C971" i="1"/>
  <c r="G970" i="1"/>
  <c r="D970" i="1"/>
  <c r="H970" i="1" s="1"/>
  <c r="C970" i="1"/>
  <c r="G969" i="1"/>
  <c r="D969" i="1"/>
  <c r="H969" i="1" s="1"/>
  <c r="C969" i="1"/>
  <c r="G968" i="1"/>
  <c r="D968" i="1"/>
  <c r="H968" i="1" s="1"/>
  <c r="C968" i="1"/>
  <c r="G967" i="1"/>
  <c r="D967" i="1"/>
  <c r="H967" i="1" s="1"/>
  <c r="C967" i="1"/>
  <c r="G966" i="1"/>
  <c r="D966" i="1"/>
  <c r="H966" i="1" s="1"/>
  <c r="C966" i="1"/>
  <c r="G965" i="1"/>
  <c r="D965" i="1"/>
  <c r="H965" i="1" s="1"/>
  <c r="C965" i="1"/>
  <c r="G964" i="1"/>
  <c r="D964" i="1"/>
  <c r="H964" i="1" s="1"/>
  <c r="C964" i="1"/>
  <c r="G963" i="1"/>
  <c r="D963" i="1"/>
  <c r="H963" i="1" s="1"/>
  <c r="C963" i="1"/>
  <c r="G962" i="1"/>
  <c r="D962" i="1"/>
  <c r="H962" i="1" s="1"/>
  <c r="C962" i="1"/>
  <c r="G961" i="1"/>
  <c r="D961" i="1"/>
  <c r="H961" i="1" s="1"/>
  <c r="C961" i="1"/>
  <c r="G960" i="1"/>
  <c r="D960" i="1"/>
  <c r="H960" i="1" s="1"/>
  <c r="C960" i="1"/>
  <c r="G959" i="1"/>
  <c r="D959" i="1"/>
  <c r="H959" i="1" s="1"/>
  <c r="C959" i="1"/>
  <c r="G958" i="1"/>
  <c r="D958" i="1"/>
  <c r="H958" i="1" s="1"/>
  <c r="C958" i="1"/>
  <c r="G957" i="1"/>
  <c r="D957" i="1"/>
  <c r="H957" i="1" s="1"/>
  <c r="C957" i="1"/>
  <c r="G956" i="1"/>
  <c r="D956" i="1"/>
  <c r="H956" i="1" s="1"/>
  <c r="C956" i="1"/>
  <c r="G955" i="1"/>
  <c r="D955" i="1"/>
  <c r="H955" i="1" s="1"/>
  <c r="C955" i="1"/>
  <c r="G954" i="1"/>
  <c r="D954" i="1"/>
  <c r="H954" i="1" s="1"/>
  <c r="C954" i="1"/>
  <c r="G953" i="1"/>
  <c r="D953" i="1"/>
  <c r="H953" i="1" s="1"/>
  <c r="C953" i="1"/>
  <c r="G952" i="1"/>
  <c r="D952" i="1"/>
  <c r="H952" i="1" s="1"/>
  <c r="C952" i="1"/>
  <c r="G951" i="1"/>
  <c r="D951" i="1"/>
  <c r="H951" i="1" s="1"/>
  <c r="C951" i="1"/>
  <c r="G950" i="1"/>
  <c r="D950" i="1"/>
  <c r="H950" i="1" s="1"/>
  <c r="C950" i="1"/>
  <c r="G949" i="1"/>
  <c r="D949" i="1"/>
  <c r="H949" i="1" s="1"/>
  <c r="C949" i="1"/>
  <c r="G948" i="1"/>
  <c r="D948" i="1"/>
  <c r="H948" i="1" s="1"/>
  <c r="C948" i="1"/>
  <c r="G947" i="1"/>
  <c r="D947" i="1"/>
  <c r="H947" i="1" s="1"/>
  <c r="C947" i="1"/>
  <c r="G946" i="1"/>
  <c r="D946" i="1"/>
  <c r="C946" i="1"/>
  <c r="G945" i="1"/>
  <c r="D945" i="1"/>
  <c r="H945" i="1" s="1"/>
  <c r="C945" i="1"/>
  <c r="G944" i="1"/>
  <c r="D944" i="1"/>
  <c r="H944" i="1" s="1"/>
  <c r="C944" i="1"/>
  <c r="G943" i="1"/>
  <c r="D943" i="1"/>
  <c r="H943" i="1" s="1"/>
  <c r="C943" i="1"/>
  <c r="G942" i="1"/>
  <c r="D942" i="1"/>
  <c r="H942" i="1" s="1"/>
  <c r="C942" i="1"/>
  <c r="G941" i="1"/>
  <c r="D941" i="1"/>
  <c r="H941" i="1" s="1"/>
  <c r="C941" i="1"/>
  <c r="G940" i="1"/>
  <c r="D940" i="1"/>
  <c r="H940" i="1" s="1"/>
  <c r="C940" i="1"/>
  <c r="G939" i="1"/>
  <c r="D939" i="1"/>
  <c r="H939" i="1" s="1"/>
  <c r="C939" i="1"/>
  <c r="G938" i="1"/>
  <c r="D938" i="1"/>
  <c r="H938" i="1" s="1"/>
  <c r="C938" i="1"/>
  <c r="G937" i="1"/>
  <c r="D937" i="1"/>
  <c r="H937" i="1" s="1"/>
  <c r="C937" i="1"/>
  <c r="G936" i="1"/>
  <c r="D936" i="1"/>
  <c r="H936" i="1" s="1"/>
  <c r="C936" i="1"/>
  <c r="G935" i="1"/>
  <c r="D935" i="1"/>
  <c r="H935" i="1" s="1"/>
  <c r="C935" i="1"/>
  <c r="G934" i="1"/>
  <c r="D934" i="1"/>
  <c r="H934" i="1" s="1"/>
  <c r="C934" i="1"/>
  <c r="G933" i="1"/>
  <c r="D933" i="1"/>
  <c r="H933" i="1" s="1"/>
  <c r="C933" i="1"/>
  <c r="G932" i="1"/>
  <c r="D932" i="1"/>
  <c r="H932" i="1" s="1"/>
  <c r="C932" i="1"/>
  <c r="G931" i="1"/>
  <c r="D931" i="1"/>
  <c r="H931" i="1" s="1"/>
  <c r="C931" i="1"/>
  <c r="G930" i="1"/>
  <c r="D930" i="1"/>
  <c r="H930" i="1" s="1"/>
  <c r="C930" i="1"/>
  <c r="G929" i="1"/>
  <c r="D929" i="1"/>
  <c r="H929" i="1" s="1"/>
  <c r="C929" i="1"/>
  <c r="G928" i="1"/>
  <c r="D928" i="1"/>
  <c r="H928" i="1" s="1"/>
  <c r="C928" i="1"/>
  <c r="G927" i="1"/>
  <c r="D927" i="1"/>
  <c r="H927" i="1" s="1"/>
  <c r="C927" i="1"/>
  <c r="G926" i="1"/>
  <c r="D926" i="1"/>
  <c r="H926" i="1" s="1"/>
  <c r="C926" i="1"/>
  <c r="G925" i="1"/>
  <c r="D925" i="1"/>
  <c r="H925" i="1" s="1"/>
  <c r="C925" i="1"/>
  <c r="G924" i="1"/>
  <c r="D924" i="1"/>
  <c r="H924" i="1" s="1"/>
  <c r="C924" i="1"/>
  <c r="G923" i="1"/>
  <c r="D923" i="1"/>
  <c r="H923" i="1" s="1"/>
  <c r="C923" i="1"/>
  <c r="G922" i="1"/>
  <c r="D922" i="1"/>
  <c r="H922" i="1" s="1"/>
  <c r="C922" i="1"/>
  <c r="G921" i="1"/>
  <c r="D921" i="1"/>
  <c r="H921" i="1" s="1"/>
  <c r="C921" i="1"/>
  <c r="G920" i="1"/>
  <c r="D920" i="1"/>
  <c r="H920" i="1" s="1"/>
  <c r="C920" i="1"/>
  <c r="G919" i="1"/>
  <c r="D919" i="1"/>
  <c r="H919" i="1" s="1"/>
  <c r="C919" i="1"/>
  <c r="G918" i="1"/>
  <c r="D918" i="1"/>
  <c r="H918" i="1" s="1"/>
  <c r="C918" i="1"/>
  <c r="G917" i="1"/>
  <c r="D917" i="1"/>
  <c r="H917" i="1" s="1"/>
  <c r="C917" i="1"/>
  <c r="G916" i="1"/>
  <c r="D916" i="1"/>
  <c r="H916" i="1" s="1"/>
  <c r="C916" i="1"/>
  <c r="G915" i="1"/>
  <c r="D915" i="1"/>
  <c r="H915" i="1" s="1"/>
  <c r="C915" i="1"/>
  <c r="G914" i="1"/>
  <c r="D914" i="1"/>
  <c r="H914" i="1" s="1"/>
  <c r="C914" i="1"/>
  <c r="G913" i="1"/>
  <c r="D913" i="1"/>
  <c r="H913" i="1" s="1"/>
  <c r="C913" i="1"/>
  <c r="G912" i="1"/>
  <c r="D912" i="1"/>
  <c r="H912" i="1" s="1"/>
  <c r="C912" i="1"/>
  <c r="G911" i="1"/>
  <c r="D911" i="1"/>
  <c r="H911" i="1" s="1"/>
  <c r="C911" i="1"/>
  <c r="G910" i="1"/>
  <c r="D910" i="1"/>
  <c r="H910" i="1" s="1"/>
  <c r="C910" i="1"/>
  <c r="G909" i="1"/>
  <c r="D909" i="1"/>
  <c r="H909" i="1" s="1"/>
  <c r="C909" i="1"/>
  <c r="G908" i="1"/>
  <c r="D908" i="1"/>
  <c r="H908" i="1" s="1"/>
  <c r="C908" i="1"/>
  <c r="G907" i="1"/>
  <c r="D907" i="1"/>
  <c r="H907" i="1" s="1"/>
  <c r="C907" i="1"/>
  <c r="G906" i="1"/>
  <c r="D906" i="1"/>
  <c r="H906" i="1" s="1"/>
  <c r="C906" i="1"/>
  <c r="G905" i="1"/>
  <c r="D905" i="1"/>
  <c r="H905" i="1" s="1"/>
  <c r="C905" i="1"/>
  <c r="G904" i="1"/>
  <c r="D904" i="1"/>
  <c r="H904" i="1" s="1"/>
  <c r="C904" i="1"/>
  <c r="G903" i="1"/>
  <c r="D903" i="1"/>
  <c r="H903" i="1" s="1"/>
  <c r="C903" i="1"/>
  <c r="G902" i="1"/>
  <c r="D902" i="1"/>
  <c r="H902" i="1" s="1"/>
  <c r="C902" i="1"/>
  <c r="G901" i="1"/>
  <c r="D901" i="1"/>
  <c r="H901" i="1" s="1"/>
  <c r="C901" i="1"/>
  <c r="G900" i="1"/>
  <c r="D900" i="1"/>
  <c r="H900" i="1" s="1"/>
  <c r="C900" i="1"/>
  <c r="G899" i="1"/>
  <c r="D899" i="1"/>
  <c r="H899" i="1" s="1"/>
  <c r="C899" i="1"/>
  <c r="G898" i="1"/>
  <c r="D898" i="1"/>
  <c r="H898" i="1" s="1"/>
  <c r="C898" i="1"/>
  <c r="G897" i="1"/>
  <c r="D897" i="1"/>
  <c r="H897" i="1" s="1"/>
  <c r="C897" i="1"/>
  <c r="G896" i="1"/>
  <c r="D896" i="1"/>
  <c r="H896" i="1" s="1"/>
  <c r="C896" i="1"/>
  <c r="G895" i="1"/>
  <c r="D895" i="1"/>
  <c r="H895" i="1" s="1"/>
  <c r="C895" i="1"/>
  <c r="G894" i="1"/>
  <c r="D894" i="1"/>
  <c r="H894" i="1" s="1"/>
  <c r="C894" i="1"/>
  <c r="G893" i="1"/>
  <c r="D893" i="1"/>
  <c r="H893" i="1" s="1"/>
  <c r="C893" i="1"/>
  <c r="G892" i="1"/>
  <c r="D892" i="1"/>
  <c r="H892" i="1" s="1"/>
  <c r="C892" i="1"/>
  <c r="G891" i="1"/>
  <c r="D891" i="1"/>
  <c r="H891" i="1" s="1"/>
  <c r="C891" i="1"/>
  <c r="G890" i="1"/>
  <c r="D890" i="1"/>
  <c r="H890" i="1" s="1"/>
  <c r="C890" i="1"/>
  <c r="G889" i="1"/>
  <c r="D889" i="1"/>
  <c r="H889" i="1" s="1"/>
  <c r="C889" i="1"/>
  <c r="G888" i="1"/>
  <c r="D888" i="1"/>
  <c r="H888" i="1" s="1"/>
  <c r="C888" i="1"/>
  <c r="G887" i="1"/>
  <c r="D887" i="1"/>
  <c r="H887" i="1" s="1"/>
  <c r="C887" i="1"/>
  <c r="G886" i="1"/>
  <c r="D886" i="1"/>
  <c r="H886" i="1" s="1"/>
  <c r="C886" i="1"/>
  <c r="G885" i="1"/>
  <c r="D885" i="1"/>
  <c r="H885" i="1" s="1"/>
  <c r="C885" i="1"/>
  <c r="G884" i="1"/>
  <c r="D884" i="1"/>
  <c r="H884" i="1" s="1"/>
  <c r="C884" i="1"/>
  <c r="G883" i="1"/>
  <c r="D883" i="1"/>
  <c r="H883" i="1" s="1"/>
  <c r="C883" i="1"/>
  <c r="G882" i="1"/>
  <c r="D882" i="1"/>
  <c r="H882" i="1" s="1"/>
  <c r="C882" i="1"/>
  <c r="G881" i="1"/>
  <c r="D881" i="1"/>
  <c r="H881" i="1" s="1"/>
  <c r="C881" i="1"/>
  <c r="G880" i="1"/>
  <c r="D880" i="1"/>
  <c r="H880" i="1" s="1"/>
  <c r="C880" i="1"/>
  <c r="G879" i="1"/>
  <c r="D879" i="1"/>
  <c r="H879" i="1" s="1"/>
  <c r="C879" i="1"/>
  <c r="G878" i="1"/>
  <c r="D878" i="1"/>
  <c r="H878" i="1" s="1"/>
  <c r="C878" i="1"/>
  <c r="G877" i="1"/>
  <c r="D877" i="1"/>
  <c r="H877" i="1" s="1"/>
  <c r="C877" i="1"/>
  <c r="G876" i="1"/>
  <c r="D876" i="1"/>
  <c r="H876" i="1" s="1"/>
  <c r="C876" i="1"/>
  <c r="G875" i="1"/>
  <c r="D875" i="1"/>
  <c r="H875" i="1" s="1"/>
  <c r="C875" i="1"/>
  <c r="G874" i="1"/>
  <c r="D874" i="1"/>
  <c r="H874" i="1" s="1"/>
  <c r="C874" i="1"/>
  <c r="G873" i="1"/>
  <c r="D873" i="1"/>
  <c r="H873" i="1" s="1"/>
  <c r="C873" i="1"/>
  <c r="G872" i="1"/>
  <c r="D872" i="1"/>
  <c r="H872" i="1" s="1"/>
  <c r="C872" i="1"/>
  <c r="G871" i="1"/>
  <c r="D871" i="1"/>
  <c r="H871" i="1" s="1"/>
  <c r="C871" i="1"/>
  <c r="G870" i="1"/>
  <c r="D870" i="1"/>
  <c r="H870" i="1" s="1"/>
  <c r="C870" i="1"/>
  <c r="G869" i="1"/>
  <c r="D869" i="1"/>
  <c r="H869" i="1" s="1"/>
  <c r="C869" i="1"/>
  <c r="G868" i="1"/>
  <c r="D868" i="1"/>
  <c r="H868" i="1" s="1"/>
  <c r="C868" i="1"/>
  <c r="G867" i="1"/>
  <c r="D867" i="1"/>
  <c r="H867" i="1" s="1"/>
  <c r="C867" i="1"/>
  <c r="G866" i="1"/>
  <c r="D866" i="1"/>
  <c r="H866" i="1" s="1"/>
  <c r="C866" i="1"/>
  <c r="G865" i="1"/>
  <c r="D865" i="1"/>
  <c r="H865" i="1" s="1"/>
  <c r="C865" i="1"/>
  <c r="G864" i="1"/>
  <c r="D864" i="1"/>
  <c r="H864" i="1" s="1"/>
  <c r="C864" i="1"/>
  <c r="G863" i="1"/>
  <c r="D863" i="1"/>
  <c r="H863" i="1" s="1"/>
  <c r="C863" i="1"/>
  <c r="G862" i="1"/>
  <c r="D862" i="1"/>
  <c r="H862" i="1" s="1"/>
  <c r="C862" i="1"/>
  <c r="G861" i="1"/>
  <c r="D861" i="1"/>
  <c r="H861" i="1" s="1"/>
  <c r="C861" i="1"/>
  <c r="G860" i="1"/>
  <c r="D860" i="1"/>
  <c r="H860" i="1" s="1"/>
  <c r="C860" i="1"/>
  <c r="G859" i="1"/>
  <c r="D859" i="1"/>
  <c r="H859" i="1" s="1"/>
  <c r="C859" i="1"/>
  <c r="G858" i="1"/>
  <c r="D858" i="1"/>
  <c r="H858" i="1" s="1"/>
  <c r="C858" i="1"/>
  <c r="G857" i="1"/>
  <c r="D857" i="1"/>
  <c r="H857" i="1" s="1"/>
  <c r="C857" i="1"/>
  <c r="G856" i="1"/>
  <c r="D856" i="1"/>
  <c r="H856" i="1" s="1"/>
  <c r="C856" i="1"/>
  <c r="G855" i="1"/>
  <c r="D855" i="1"/>
  <c r="H855" i="1" s="1"/>
  <c r="C855" i="1"/>
  <c r="G854" i="1"/>
  <c r="D854" i="1"/>
  <c r="H854" i="1" s="1"/>
  <c r="C854" i="1"/>
  <c r="G853" i="1"/>
  <c r="D853" i="1"/>
  <c r="H853" i="1" s="1"/>
  <c r="C853" i="1"/>
  <c r="G852" i="1"/>
  <c r="D852" i="1"/>
  <c r="H852" i="1" s="1"/>
  <c r="C852" i="1"/>
  <c r="G851" i="1"/>
  <c r="D851" i="1"/>
  <c r="H851" i="1" s="1"/>
  <c r="C851" i="1"/>
  <c r="D850" i="1"/>
  <c r="H850" i="1" s="1"/>
  <c r="C850" i="1"/>
  <c r="G849" i="1"/>
  <c r="D849" i="1"/>
  <c r="H849" i="1" s="1"/>
  <c r="C849" i="1"/>
  <c r="G848" i="1"/>
  <c r="D848" i="1"/>
  <c r="H848" i="1" s="1"/>
  <c r="C848" i="1"/>
  <c r="G847" i="1"/>
  <c r="D847" i="1"/>
  <c r="H847" i="1" s="1"/>
  <c r="C847" i="1"/>
  <c r="D846" i="1"/>
  <c r="C846" i="1"/>
  <c r="G845" i="1"/>
  <c r="D845" i="1"/>
  <c r="H845" i="1" s="1"/>
  <c r="C845" i="1"/>
  <c r="G844" i="1"/>
  <c r="D844" i="1"/>
  <c r="H844" i="1" s="1"/>
  <c r="C844" i="1"/>
  <c r="G843" i="1"/>
  <c r="D843" i="1"/>
  <c r="H843" i="1" s="1"/>
  <c r="C843" i="1"/>
  <c r="D842" i="1"/>
  <c r="C842" i="1"/>
  <c r="G841" i="1"/>
  <c r="D841" i="1"/>
  <c r="H841" i="1" s="1"/>
  <c r="C841" i="1"/>
  <c r="G840" i="1"/>
  <c r="D840" i="1"/>
  <c r="H840" i="1" s="1"/>
  <c r="C840" i="1"/>
  <c r="G839" i="1"/>
  <c r="D839" i="1"/>
  <c r="H839" i="1" s="1"/>
  <c r="C839" i="1"/>
  <c r="D838" i="1"/>
  <c r="C838" i="1"/>
  <c r="G837" i="1"/>
  <c r="D837" i="1"/>
  <c r="H837" i="1" s="1"/>
  <c r="C837" i="1"/>
  <c r="G836" i="1"/>
  <c r="D836" i="1"/>
  <c r="H836" i="1" s="1"/>
  <c r="C836" i="1"/>
  <c r="G835" i="1"/>
  <c r="D835" i="1"/>
  <c r="H835" i="1" s="1"/>
  <c r="C835" i="1"/>
  <c r="D834" i="1"/>
  <c r="C834" i="1"/>
  <c r="G833" i="1"/>
  <c r="D833" i="1"/>
  <c r="H833" i="1" s="1"/>
  <c r="C833" i="1"/>
  <c r="G832" i="1"/>
  <c r="D832" i="1"/>
  <c r="H832" i="1" s="1"/>
  <c r="C832" i="1"/>
  <c r="G831" i="1"/>
  <c r="D831" i="1"/>
  <c r="H831" i="1" s="1"/>
  <c r="C831" i="1"/>
  <c r="D830" i="1"/>
  <c r="C830" i="1"/>
  <c r="G829" i="1"/>
  <c r="D829" i="1"/>
  <c r="H829" i="1" s="1"/>
  <c r="C829" i="1"/>
  <c r="G828" i="1"/>
  <c r="D828" i="1"/>
  <c r="H828" i="1" s="1"/>
  <c r="C828" i="1"/>
  <c r="D827" i="1"/>
  <c r="C827" i="1"/>
  <c r="D826" i="1"/>
  <c r="C826" i="1"/>
  <c r="G825" i="1"/>
  <c r="D825" i="1"/>
  <c r="H825" i="1" s="1"/>
  <c r="C825" i="1"/>
  <c r="G824" i="1"/>
  <c r="D824" i="1"/>
  <c r="H824" i="1" s="1"/>
  <c r="C824" i="1"/>
  <c r="G823" i="1"/>
  <c r="D823" i="1"/>
  <c r="H823" i="1" s="1"/>
  <c r="C823" i="1"/>
  <c r="D822" i="1"/>
  <c r="C822" i="1"/>
  <c r="D821" i="1"/>
  <c r="C821" i="1"/>
  <c r="G820" i="1"/>
  <c r="D820" i="1"/>
  <c r="H820" i="1" s="1"/>
  <c r="C820" i="1"/>
  <c r="G819" i="1"/>
  <c r="D819" i="1"/>
  <c r="H819" i="1" s="1"/>
  <c r="C819" i="1"/>
  <c r="D818" i="1"/>
  <c r="C818" i="1"/>
  <c r="G817" i="1"/>
  <c r="D817" i="1"/>
  <c r="H817" i="1" s="1"/>
  <c r="C817" i="1"/>
  <c r="G816" i="1"/>
  <c r="D816" i="1"/>
  <c r="H816" i="1" s="1"/>
  <c r="C816" i="1"/>
  <c r="G815" i="1"/>
  <c r="D815" i="1"/>
  <c r="H815" i="1" s="1"/>
  <c r="C815" i="1"/>
  <c r="D814" i="1"/>
  <c r="C814" i="1"/>
  <c r="G813" i="1"/>
  <c r="D813" i="1"/>
  <c r="H813" i="1" s="1"/>
  <c r="C813" i="1"/>
  <c r="D812" i="1"/>
  <c r="C812" i="1"/>
  <c r="G811" i="1"/>
  <c r="D811" i="1"/>
  <c r="H811" i="1" s="1"/>
  <c r="C811" i="1"/>
  <c r="D810" i="1"/>
  <c r="C810" i="1"/>
  <c r="D809" i="1"/>
  <c r="C809" i="1"/>
  <c r="G809" i="1" s="1"/>
  <c r="G808" i="1"/>
  <c r="D808" i="1"/>
  <c r="H808" i="1" s="1"/>
  <c r="C808" i="1"/>
  <c r="G807" i="1"/>
  <c r="D807" i="1"/>
  <c r="H807" i="1" s="1"/>
  <c r="C807" i="1"/>
  <c r="D806" i="1"/>
  <c r="C806" i="1"/>
  <c r="G805" i="1"/>
  <c r="D805" i="1"/>
  <c r="H805" i="1" s="1"/>
  <c r="C805" i="1"/>
  <c r="G804" i="1"/>
  <c r="D804" i="1"/>
  <c r="H804" i="1" s="1"/>
  <c r="C804" i="1"/>
  <c r="G803" i="1"/>
  <c r="D803" i="1"/>
  <c r="H803" i="1" s="1"/>
  <c r="C803" i="1"/>
  <c r="D802" i="1"/>
  <c r="C802" i="1"/>
  <c r="G801" i="1"/>
  <c r="D801" i="1"/>
  <c r="H801" i="1" s="1"/>
  <c r="C801" i="1"/>
  <c r="G800" i="1"/>
  <c r="D800" i="1"/>
  <c r="H800" i="1" s="1"/>
  <c r="C800" i="1"/>
  <c r="G799" i="1"/>
  <c r="D799" i="1"/>
  <c r="H799" i="1" s="1"/>
  <c r="C799" i="1"/>
  <c r="D798" i="1"/>
  <c r="C798" i="1"/>
  <c r="G797" i="1"/>
  <c r="D797" i="1"/>
  <c r="H797" i="1" s="1"/>
  <c r="C797" i="1"/>
  <c r="G796" i="1"/>
  <c r="D796" i="1"/>
  <c r="H796" i="1" s="1"/>
  <c r="C796" i="1"/>
  <c r="G795" i="1"/>
  <c r="D795" i="1"/>
  <c r="H795" i="1" s="1"/>
  <c r="C795" i="1"/>
  <c r="D794" i="1"/>
  <c r="C794" i="1"/>
  <c r="G793" i="1"/>
  <c r="D793" i="1"/>
  <c r="H793" i="1" s="1"/>
  <c r="C793" i="1"/>
  <c r="G792" i="1"/>
  <c r="D792" i="1"/>
  <c r="H792" i="1" s="1"/>
  <c r="C792" i="1"/>
  <c r="G791" i="1"/>
  <c r="D791" i="1"/>
  <c r="H791" i="1" s="1"/>
  <c r="C791" i="1"/>
  <c r="D790" i="1"/>
  <c r="C790" i="1"/>
  <c r="G789" i="1"/>
  <c r="D789" i="1"/>
  <c r="H789" i="1" s="1"/>
  <c r="C789" i="1"/>
  <c r="G788" i="1"/>
  <c r="D788" i="1"/>
  <c r="H788" i="1" s="1"/>
  <c r="C788" i="1"/>
  <c r="G787" i="1"/>
  <c r="D787" i="1"/>
  <c r="H787" i="1" s="1"/>
  <c r="C787" i="1"/>
  <c r="D786" i="1"/>
  <c r="C786" i="1"/>
  <c r="G785" i="1"/>
  <c r="D785" i="1"/>
  <c r="H785" i="1" s="1"/>
  <c r="C785" i="1"/>
  <c r="G784" i="1"/>
  <c r="D784" i="1"/>
  <c r="H784" i="1" s="1"/>
  <c r="C784" i="1"/>
  <c r="G783" i="1"/>
  <c r="D783" i="1"/>
  <c r="H783" i="1" s="1"/>
  <c r="C783" i="1"/>
  <c r="D782" i="1"/>
  <c r="C782" i="1"/>
  <c r="G781" i="1"/>
  <c r="D781" i="1"/>
  <c r="H781" i="1" s="1"/>
  <c r="C781" i="1"/>
  <c r="G780" i="1"/>
  <c r="D780" i="1"/>
  <c r="H780" i="1" s="1"/>
  <c r="C780" i="1"/>
  <c r="G779" i="1"/>
  <c r="D779" i="1"/>
  <c r="H779" i="1" s="1"/>
  <c r="C779" i="1"/>
  <c r="D778" i="1"/>
  <c r="C778" i="1"/>
  <c r="G777" i="1"/>
  <c r="D777" i="1"/>
  <c r="H777" i="1" s="1"/>
  <c r="C777" i="1"/>
  <c r="G776" i="1"/>
  <c r="D776" i="1"/>
  <c r="H776" i="1" s="1"/>
  <c r="C776" i="1"/>
  <c r="G775" i="1"/>
  <c r="D775" i="1"/>
  <c r="H775" i="1" s="1"/>
  <c r="C775" i="1"/>
  <c r="D774" i="1"/>
  <c r="C774" i="1"/>
  <c r="G773" i="1"/>
  <c r="D773" i="1"/>
  <c r="H773" i="1" s="1"/>
  <c r="C773" i="1"/>
  <c r="G772" i="1"/>
  <c r="D772" i="1"/>
  <c r="H772" i="1" s="1"/>
  <c r="C772" i="1"/>
  <c r="G771" i="1"/>
  <c r="D771" i="1"/>
  <c r="H771" i="1" s="1"/>
  <c r="C771" i="1"/>
  <c r="D770" i="1"/>
  <c r="C770" i="1"/>
  <c r="G769" i="1"/>
  <c r="D769" i="1"/>
  <c r="H769" i="1" s="1"/>
  <c r="C769" i="1"/>
  <c r="G768" i="1"/>
  <c r="D768" i="1"/>
  <c r="H768" i="1" s="1"/>
  <c r="C768" i="1"/>
  <c r="G767" i="1"/>
  <c r="D767" i="1"/>
  <c r="H767" i="1" s="1"/>
  <c r="C767" i="1"/>
  <c r="D766" i="1"/>
  <c r="C766" i="1"/>
  <c r="G765" i="1"/>
  <c r="D765" i="1"/>
  <c r="H765" i="1" s="1"/>
  <c r="C765" i="1"/>
  <c r="G764" i="1"/>
  <c r="D764" i="1"/>
  <c r="H764" i="1" s="1"/>
  <c r="C764" i="1"/>
  <c r="G763" i="1"/>
  <c r="D763" i="1"/>
  <c r="H763" i="1" s="1"/>
  <c r="C763" i="1"/>
  <c r="D762" i="1"/>
  <c r="C762" i="1"/>
  <c r="G761" i="1"/>
  <c r="D761" i="1"/>
  <c r="H761" i="1" s="1"/>
  <c r="C761" i="1"/>
  <c r="G760" i="1"/>
  <c r="D760" i="1"/>
  <c r="H760" i="1" s="1"/>
  <c r="C760" i="1"/>
  <c r="G759" i="1"/>
  <c r="D759" i="1"/>
  <c r="H759" i="1" s="1"/>
  <c r="C759" i="1"/>
  <c r="D758" i="1"/>
  <c r="C758" i="1"/>
  <c r="D757" i="1"/>
  <c r="G757" i="1" s="1"/>
  <c r="C757" i="1"/>
  <c r="D756" i="1"/>
  <c r="G756" i="1" s="1"/>
  <c r="C756" i="1"/>
  <c r="H756" i="1" s="1"/>
  <c r="H755" i="1"/>
  <c r="G755" i="1"/>
  <c r="D755" i="1"/>
  <c r="C755" i="1"/>
  <c r="H754" i="1"/>
  <c r="G754" i="1"/>
  <c r="D754" i="1"/>
  <c r="C754" i="1"/>
  <c r="D753" i="1"/>
  <c r="C753" i="1"/>
  <c r="H753" i="1" s="1"/>
  <c r="H752" i="1"/>
  <c r="D752" i="1"/>
  <c r="G752" i="1" s="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C735" i="1"/>
  <c r="H735" i="1" s="1"/>
  <c r="H734" i="1"/>
  <c r="G734" i="1"/>
  <c r="D734" i="1"/>
  <c r="C734"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H719" i="1" s="1"/>
  <c r="G718" i="1"/>
  <c r="D718" i="1"/>
  <c r="H718" i="1" s="1"/>
  <c r="C718" i="1"/>
  <c r="H717" i="1"/>
  <c r="G717" i="1"/>
  <c r="D717" i="1"/>
  <c r="C717" i="1"/>
  <c r="D716" i="1"/>
  <c r="H716" i="1" s="1"/>
  <c r="C716" i="1"/>
  <c r="H715" i="1"/>
  <c r="G715" i="1"/>
  <c r="D715" i="1"/>
  <c r="C715" i="1"/>
  <c r="D714" i="1"/>
  <c r="H714" i="1" s="1"/>
  <c r="C714" i="1"/>
  <c r="D713" i="1"/>
  <c r="H713" i="1" s="1"/>
  <c r="C713" i="1"/>
  <c r="H712" i="1"/>
  <c r="G712" i="1"/>
  <c r="D712" i="1"/>
  <c r="C712" i="1"/>
  <c r="H711" i="1"/>
  <c r="D711" i="1"/>
  <c r="G711" i="1" s="1"/>
  <c r="C711" i="1"/>
  <c r="D710" i="1"/>
  <c r="C710" i="1"/>
  <c r="H709" i="1"/>
  <c r="G709" i="1"/>
  <c r="D709" i="1"/>
  <c r="C709" i="1"/>
  <c r="H708" i="1"/>
  <c r="G708" i="1"/>
  <c r="D708" i="1"/>
  <c r="C708" i="1"/>
  <c r="H707" i="1"/>
  <c r="G707" i="1"/>
  <c r="D707" i="1"/>
  <c r="C707" i="1"/>
  <c r="H706" i="1"/>
  <c r="G706" i="1"/>
  <c r="D706" i="1"/>
  <c r="C706" i="1"/>
  <c r="D705" i="1"/>
  <c r="C705" i="1"/>
  <c r="G705" i="1" s="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G691" i="1" s="1"/>
  <c r="C691" i="1"/>
  <c r="H691" i="1" s="1"/>
  <c r="H690" i="1"/>
  <c r="G690" i="1"/>
  <c r="D690" i="1"/>
  <c r="C690" i="1"/>
  <c r="H689" i="1"/>
  <c r="G689" i="1"/>
  <c r="D689" i="1"/>
  <c r="C689" i="1"/>
  <c r="H688" i="1"/>
  <c r="G688" i="1"/>
  <c r="D688" i="1"/>
  <c r="C688"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D662" i="1"/>
  <c r="C662" i="1"/>
  <c r="H661" i="1"/>
  <c r="G661" i="1"/>
  <c r="D661" i="1"/>
  <c r="C661" i="1"/>
  <c r="H660" i="1"/>
  <c r="G660" i="1"/>
  <c r="D660" i="1"/>
  <c r="C660" i="1"/>
  <c r="H659" i="1"/>
  <c r="G659" i="1"/>
  <c r="D659" i="1"/>
  <c r="C659" i="1"/>
  <c r="D658" i="1"/>
  <c r="C658" i="1"/>
  <c r="H657" i="1"/>
  <c r="G657" i="1"/>
  <c r="D657" i="1"/>
  <c r="C657" i="1"/>
  <c r="H656" i="1"/>
  <c r="G656" i="1"/>
  <c r="D656" i="1"/>
  <c r="C656" i="1"/>
  <c r="D655" i="1"/>
  <c r="C655" i="1"/>
  <c r="D654" i="1"/>
  <c r="C654" i="1"/>
  <c r="G654" i="1" s="1"/>
  <c r="G653" i="1"/>
  <c r="D653" i="1"/>
  <c r="C653" i="1"/>
  <c r="H653" i="1" s="1"/>
  <c r="H652" i="1"/>
  <c r="G652" i="1"/>
  <c r="D652" i="1"/>
  <c r="C652" i="1"/>
  <c r="H651" i="1"/>
  <c r="G651" i="1"/>
  <c r="D651" i="1"/>
  <c r="C651" i="1"/>
  <c r="H650" i="1"/>
  <c r="D650" i="1"/>
  <c r="G650" i="1" s="1"/>
  <c r="C650" i="1"/>
  <c r="H649" i="1"/>
  <c r="G649" i="1"/>
  <c r="D649" i="1"/>
  <c r="C649" i="1"/>
  <c r="D648" i="1"/>
  <c r="C648" i="1"/>
  <c r="G648" i="1" s="1"/>
  <c r="H647" i="1"/>
  <c r="G647" i="1"/>
  <c r="D647" i="1"/>
  <c r="C647" i="1"/>
  <c r="D646" i="1"/>
  <c r="H646" i="1" s="1"/>
  <c r="C646" i="1"/>
  <c r="G646" i="1" s="1"/>
  <c r="D645" i="1"/>
  <c r="C645" i="1"/>
  <c r="D644" i="1"/>
  <c r="C644" i="1"/>
  <c r="D643" i="1"/>
  <c r="C643" i="1"/>
  <c r="D642" i="1"/>
  <c r="C642" i="1"/>
  <c r="D641" i="1"/>
  <c r="G641" i="1" s="1"/>
  <c r="C641" i="1"/>
  <c r="H641" i="1" s="1"/>
  <c r="D632" i="1"/>
  <c r="C632"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D618" i="1"/>
  <c r="H618" i="1" s="1"/>
  <c r="C618" i="1"/>
  <c r="D617" i="1"/>
  <c r="H617" i="1" s="1"/>
  <c r="C617" i="1"/>
  <c r="G616" i="1"/>
  <c r="D616" i="1"/>
  <c r="H616" i="1" s="1"/>
  <c r="C616" i="1"/>
  <c r="D615" i="1"/>
  <c r="H615" i="1" s="1"/>
  <c r="C615" i="1"/>
  <c r="D614" i="1"/>
  <c r="H614" i="1" s="1"/>
  <c r="C614" i="1"/>
  <c r="D613" i="1"/>
  <c r="H613" i="1" s="1"/>
  <c r="C613" i="1"/>
  <c r="D612" i="1"/>
  <c r="H612" i="1" s="1"/>
  <c r="C612" i="1"/>
  <c r="C611" i="1"/>
  <c r="D610" i="1"/>
  <c r="H610" i="1" s="1"/>
  <c r="C610" i="1"/>
  <c r="D609" i="1"/>
  <c r="H609" i="1" s="1"/>
  <c r="C609" i="1"/>
  <c r="G608" i="1"/>
  <c r="D608" i="1"/>
  <c r="H608" i="1" s="1"/>
  <c r="C608" i="1"/>
  <c r="D607" i="1"/>
  <c r="H607" i="1" s="1"/>
  <c r="C607" i="1"/>
  <c r="D606" i="1"/>
  <c r="H606" i="1" s="1"/>
  <c r="C606" i="1"/>
  <c r="D605" i="1"/>
  <c r="H605" i="1" s="1"/>
  <c r="C605" i="1"/>
  <c r="G604" i="1"/>
  <c r="D604" i="1"/>
  <c r="H604" i="1" s="1"/>
  <c r="C604" i="1"/>
  <c r="D603" i="1"/>
  <c r="H603" i="1" s="1"/>
  <c r="C603" i="1"/>
  <c r="D602" i="1"/>
  <c r="H602" i="1" s="1"/>
  <c r="C602" i="1"/>
  <c r="D601" i="1"/>
  <c r="H601" i="1" s="1"/>
  <c r="C601" i="1"/>
  <c r="G600" i="1"/>
  <c r="D600" i="1"/>
  <c r="C600" i="1"/>
  <c r="D599" i="1"/>
  <c r="C599" i="1"/>
  <c r="D598" i="1"/>
  <c r="H598" i="1" s="1"/>
  <c r="C598" i="1"/>
  <c r="D597" i="1"/>
  <c r="H597" i="1" s="1"/>
  <c r="C597" i="1"/>
  <c r="G596" i="1"/>
  <c r="D596" i="1"/>
  <c r="H596" i="1" s="1"/>
  <c r="C596" i="1"/>
  <c r="D595" i="1"/>
  <c r="H595" i="1" s="1"/>
  <c r="C595" i="1"/>
  <c r="D594" i="1"/>
  <c r="H594" i="1" s="1"/>
  <c r="C594" i="1"/>
  <c r="D593" i="1"/>
  <c r="H593" i="1" s="1"/>
  <c r="C593" i="1"/>
  <c r="G592" i="1"/>
  <c r="D592" i="1"/>
  <c r="H592" i="1" s="1"/>
  <c r="C592" i="1"/>
  <c r="D591" i="1"/>
  <c r="H591" i="1" s="1"/>
  <c r="C591" i="1"/>
  <c r="D590" i="1"/>
  <c r="H590" i="1" s="1"/>
  <c r="C590" i="1"/>
  <c r="D589" i="1"/>
  <c r="H589" i="1" s="1"/>
  <c r="C589" i="1"/>
  <c r="G588" i="1"/>
  <c r="D588" i="1"/>
  <c r="H588" i="1" s="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1" i="1"/>
  <c r="H521" i="1" s="1"/>
  <c r="C521" i="1"/>
  <c r="G520" i="1"/>
  <c r="D520" i="1"/>
  <c r="H520" i="1" s="1"/>
  <c r="C520" i="1"/>
  <c r="D519" i="1"/>
  <c r="H519" i="1" s="1"/>
  <c r="C519" i="1"/>
  <c r="G518" i="1"/>
  <c r="D518" i="1"/>
  <c r="H518" i="1" s="1"/>
  <c r="C518" i="1"/>
  <c r="D517" i="1"/>
  <c r="H517" i="1" s="1"/>
  <c r="C517" i="1"/>
  <c r="G516" i="1"/>
  <c r="D516" i="1"/>
  <c r="H516" i="1" s="1"/>
  <c r="C516" i="1"/>
  <c r="D515" i="1"/>
  <c r="H515" i="1" s="1"/>
  <c r="C515" i="1"/>
  <c r="G514" i="1"/>
  <c r="D514" i="1"/>
  <c r="H514" i="1" s="1"/>
  <c r="C514" i="1"/>
  <c r="D513" i="1"/>
  <c r="H513" i="1" s="1"/>
  <c r="C513" i="1"/>
  <c r="G512" i="1"/>
  <c r="D512" i="1"/>
  <c r="H512" i="1" s="1"/>
  <c r="C512" i="1"/>
  <c r="D511" i="1"/>
  <c r="H511" i="1" s="1"/>
  <c r="C511" i="1"/>
  <c r="G510" i="1"/>
  <c r="D510" i="1"/>
  <c r="H510" i="1" s="1"/>
  <c r="C510" i="1"/>
  <c r="D509" i="1"/>
  <c r="D508" i="1"/>
  <c r="C508" i="1"/>
  <c r="D507" i="1"/>
  <c r="C507" i="1"/>
  <c r="D506" i="1"/>
  <c r="G506" i="1" s="1"/>
  <c r="C506" i="1"/>
  <c r="H505" i="1"/>
  <c r="D505" i="1"/>
  <c r="G505" i="1" s="1"/>
  <c r="C505" i="1"/>
  <c r="D504" i="1"/>
  <c r="G504" i="1" s="1"/>
  <c r="C504" i="1"/>
  <c r="D503" i="1"/>
  <c r="C503" i="1"/>
  <c r="G503" i="1" s="1"/>
  <c r="D502" i="1"/>
  <c r="H502" i="1" s="1"/>
  <c r="C502" i="1"/>
  <c r="H501" i="1"/>
  <c r="D501" i="1"/>
  <c r="C501" i="1"/>
  <c r="G501" i="1" s="1"/>
  <c r="D500" i="1"/>
  <c r="C500" i="1"/>
  <c r="D499" i="1"/>
  <c r="C499" i="1"/>
  <c r="G499" i="1" s="1"/>
  <c r="D498" i="1"/>
  <c r="H498" i="1" s="1"/>
  <c r="C498" i="1"/>
  <c r="H497" i="1"/>
  <c r="D497" i="1"/>
  <c r="C497" i="1"/>
  <c r="G497" i="1" s="1"/>
  <c r="D496" i="1"/>
  <c r="C496" i="1"/>
  <c r="D495" i="1"/>
  <c r="C495" i="1"/>
  <c r="G495" i="1" s="1"/>
  <c r="D494" i="1"/>
  <c r="H494" i="1" s="1"/>
  <c r="C494" i="1"/>
  <c r="H493" i="1"/>
  <c r="D493" i="1"/>
  <c r="C493" i="1"/>
  <c r="G493" i="1" s="1"/>
  <c r="D492" i="1"/>
  <c r="C492" i="1"/>
  <c r="D491" i="1"/>
  <c r="C491" i="1"/>
  <c r="G491" i="1" s="1"/>
  <c r="D490" i="1"/>
  <c r="C490" i="1"/>
  <c r="C489" i="1"/>
  <c r="D488" i="1"/>
  <c r="C488" i="1"/>
  <c r="D487" i="1"/>
  <c r="C487" i="1"/>
  <c r="G487" i="1" s="1"/>
  <c r="D486" i="1"/>
  <c r="H486" i="1" s="1"/>
  <c r="C486" i="1"/>
  <c r="H485" i="1"/>
  <c r="D485" i="1"/>
  <c r="C485" i="1"/>
  <c r="G485" i="1" s="1"/>
  <c r="D484" i="1"/>
  <c r="C484" i="1"/>
  <c r="D483" i="1"/>
  <c r="C483" i="1"/>
  <c r="G483" i="1" s="1"/>
  <c r="D482" i="1"/>
  <c r="H482" i="1" s="1"/>
  <c r="C482" i="1"/>
  <c r="H481" i="1"/>
  <c r="D481" i="1"/>
  <c r="C481" i="1"/>
  <c r="G481" i="1" s="1"/>
  <c r="D480" i="1"/>
  <c r="C480" i="1"/>
  <c r="D479" i="1"/>
  <c r="C479" i="1"/>
  <c r="G479" i="1" s="1"/>
  <c r="H477" i="1"/>
  <c r="D477" i="1"/>
  <c r="C477" i="1"/>
  <c r="G477" i="1" s="1"/>
  <c r="D476" i="1"/>
  <c r="C476" i="1"/>
  <c r="D475" i="1"/>
  <c r="C475" i="1"/>
  <c r="G475" i="1" s="1"/>
  <c r="D474" i="1"/>
  <c r="H474" i="1" s="1"/>
  <c r="C474" i="1"/>
  <c r="H473" i="1"/>
  <c r="D473" i="1"/>
  <c r="C473" i="1"/>
  <c r="G473" i="1" s="1"/>
  <c r="D472" i="1"/>
  <c r="C472" i="1"/>
  <c r="D471" i="1"/>
  <c r="C471" i="1"/>
  <c r="G471" i="1" s="1"/>
  <c r="D470" i="1"/>
  <c r="H470" i="1" s="1"/>
  <c r="C470" i="1"/>
  <c r="H469" i="1"/>
  <c r="D469" i="1"/>
  <c r="C469" i="1"/>
  <c r="G469" i="1" s="1"/>
  <c r="D468" i="1"/>
  <c r="C468" i="1"/>
  <c r="D467" i="1"/>
  <c r="C467" i="1"/>
  <c r="G467" i="1" s="1"/>
  <c r="D466" i="1"/>
  <c r="H465" i="1"/>
  <c r="D465" i="1"/>
  <c r="C465" i="1"/>
  <c r="G465" i="1" s="1"/>
  <c r="D464" i="1"/>
  <c r="C464" i="1"/>
  <c r="D463" i="1"/>
  <c r="C463" i="1"/>
  <c r="G463" i="1" s="1"/>
  <c r="D462" i="1"/>
  <c r="H462" i="1" s="1"/>
  <c r="C462" i="1"/>
  <c r="H461" i="1"/>
  <c r="D461" i="1"/>
  <c r="C461" i="1"/>
  <c r="G461" i="1" s="1"/>
  <c r="D460" i="1"/>
  <c r="C460" i="1"/>
  <c r="D459" i="1"/>
  <c r="C459" i="1"/>
  <c r="G459" i="1" s="1"/>
  <c r="D458" i="1"/>
  <c r="H458" i="1" s="1"/>
  <c r="C458" i="1"/>
  <c r="H457" i="1"/>
  <c r="D457" i="1"/>
  <c r="C457" i="1"/>
  <c r="G457" i="1" s="1"/>
  <c r="D456" i="1"/>
  <c r="C456" i="1"/>
  <c r="D455" i="1"/>
  <c r="C455" i="1"/>
  <c r="G455" i="1" s="1"/>
  <c r="D454" i="1"/>
  <c r="H454" i="1" s="1"/>
  <c r="C454" i="1"/>
  <c r="H453" i="1"/>
  <c r="D453" i="1"/>
  <c r="C453" i="1"/>
  <c r="G453" i="1" s="1"/>
  <c r="D452" i="1"/>
  <c r="C452" i="1"/>
  <c r="D451" i="1"/>
  <c r="C451" i="1"/>
  <c r="G451" i="1" s="1"/>
  <c r="D450" i="1"/>
  <c r="H450" i="1" s="1"/>
  <c r="C450" i="1"/>
  <c r="H449" i="1"/>
  <c r="D449" i="1"/>
  <c r="C449" i="1"/>
  <c r="G449" i="1" s="1"/>
  <c r="D448" i="1"/>
  <c r="C448" i="1"/>
  <c r="D447" i="1"/>
  <c r="C447" i="1"/>
  <c r="G447" i="1" s="1"/>
  <c r="D446" i="1"/>
  <c r="H446" i="1" s="1"/>
  <c r="C446" i="1"/>
  <c r="H445" i="1"/>
  <c r="D445" i="1"/>
  <c r="C445" i="1"/>
  <c r="G445" i="1" s="1"/>
  <c r="D444" i="1"/>
  <c r="C444" i="1"/>
  <c r="D443" i="1"/>
  <c r="C443" i="1"/>
  <c r="G443" i="1" s="1"/>
  <c r="D442" i="1"/>
  <c r="H442" i="1" s="1"/>
  <c r="C442" i="1"/>
  <c r="H441" i="1"/>
  <c r="D441" i="1"/>
  <c r="C441" i="1"/>
  <c r="G441" i="1" s="1"/>
  <c r="D440" i="1"/>
  <c r="C440" i="1"/>
  <c r="D439" i="1"/>
  <c r="C439" i="1"/>
  <c r="G439" i="1" s="1"/>
  <c r="D438" i="1"/>
  <c r="H438" i="1" s="1"/>
  <c r="C438" i="1"/>
  <c r="H437" i="1"/>
  <c r="D437" i="1"/>
  <c r="C437" i="1"/>
  <c r="G437" i="1" s="1"/>
  <c r="D436" i="1"/>
  <c r="C436" i="1"/>
  <c r="D435" i="1"/>
  <c r="C435" i="1"/>
  <c r="G435" i="1" s="1"/>
  <c r="D434" i="1"/>
  <c r="H434" i="1" s="1"/>
  <c r="C434" i="1"/>
  <c r="H433" i="1"/>
  <c r="D433" i="1"/>
  <c r="C433" i="1"/>
  <c r="G433" i="1" s="1"/>
  <c r="D432" i="1"/>
  <c r="C432" i="1"/>
  <c r="D431" i="1"/>
  <c r="C431" i="1"/>
  <c r="G431" i="1" s="1"/>
  <c r="D430" i="1"/>
  <c r="H430" i="1" s="1"/>
  <c r="C430" i="1"/>
  <c r="H429" i="1"/>
  <c r="D429" i="1"/>
  <c r="C429" i="1"/>
  <c r="G429" i="1" s="1"/>
  <c r="D428" i="1"/>
  <c r="C428" i="1"/>
  <c r="D427" i="1"/>
  <c r="C427" i="1"/>
  <c r="G427" i="1" s="1"/>
  <c r="D426" i="1"/>
  <c r="H426" i="1" s="1"/>
  <c r="C426" i="1"/>
  <c r="H425" i="1"/>
  <c r="D425" i="1"/>
  <c r="C425" i="1"/>
  <c r="G425" i="1" s="1"/>
  <c r="D424" i="1"/>
  <c r="C424" i="1"/>
  <c r="D423" i="1"/>
  <c r="C423" i="1"/>
  <c r="D422" i="1"/>
  <c r="H422" i="1" s="1"/>
  <c r="C422" i="1"/>
  <c r="H421" i="1"/>
  <c r="D421" i="1"/>
  <c r="C421" i="1"/>
  <c r="G421" i="1" s="1"/>
  <c r="D420" i="1"/>
  <c r="C420" i="1"/>
  <c r="D419" i="1"/>
  <c r="C419" i="1"/>
  <c r="D418" i="1"/>
  <c r="H418" i="1" s="1"/>
  <c r="C418" i="1"/>
  <c r="H417" i="1"/>
  <c r="D417" i="1"/>
  <c r="C417" i="1"/>
  <c r="G417" i="1" s="1"/>
  <c r="D416" i="1"/>
  <c r="C416" i="1"/>
  <c r="D415" i="1"/>
  <c r="D413" i="1"/>
  <c r="C413" i="1"/>
  <c r="C412" i="1"/>
  <c r="D411" i="1"/>
  <c r="C411" i="1"/>
  <c r="D406" i="1"/>
  <c r="C406" i="1"/>
  <c r="D405" i="1"/>
  <c r="C405" i="1"/>
  <c r="D404" i="1"/>
  <c r="C404" i="1"/>
  <c r="H401" i="1"/>
  <c r="D401" i="1"/>
  <c r="C401" i="1"/>
  <c r="D400" i="1"/>
  <c r="C400" i="1"/>
  <c r="D399" i="1"/>
  <c r="C399" i="1"/>
  <c r="D398" i="1"/>
  <c r="C398" i="1"/>
  <c r="D397" i="1"/>
  <c r="C397" i="1"/>
  <c r="D396" i="1"/>
  <c r="C396" i="1"/>
  <c r="D395" i="1"/>
  <c r="C395" i="1"/>
  <c r="D394" i="1"/>
  <c r="H394" i="1" s="1"/>
  <c r="C394" i="1"/>
  <c r="H393" i="1"/>
  <c r="D393" i="1"/>
  <c r="C393" i="1"/>
  <c r="G393" i="1" s="1"/>
  <c r="D392" i="1"/>
  <c r="C392" i="1"/>
  <c r="D391" i="1"/>
  <c r="D390" i="1"/>
  <c r="H390" i="1" s="1"/>
  <c r="C390" i="1"/>
  <c r="D389" i="1"/>
  <c r="H389" i="1" s="1"/>
  <c r="C389" i="1"/>
  <c r="D388" i="1"/>
  <c r="C388" i="1"/>
  <c r="D387" i="1"/>
  <c r="C387" i="1"/>
  <c r="D386" i="1"/>
  <c r="C386" i="1"/>
  <c r="H385" i="1"/>
  <c r="D385" i="1"/>
  <c r="C385" i="1"/>
  <c r="G385" i="1" s="1"/>
  <c r="D384" i="1"/>
  <c r="C384" i="1"/>
  <c r="D383" i="1"/>
  <c r="C383" i="1"/>
  <c r="D382" i="1"/>
  <c r="H382" i="1" s="1"/>
  <c r="C382" i="1"/>
  <c r="H381" i="1"/>
  <c r="D381" i="1"/>
  <c r="C381" i="1"/>
  <c r="G381" i="1" s="1"/>
  <c r="D380" i="1"/>
  <c r="C380" i="1"/>
  <c r="D379" i="1"/>
  <c r="C379" i="1"/>
  <c r="D378" i="1"/>
  <c r="H378" i="1" s="1"/>
  <c r="C378" i="1"/>
  <c r="H377" i="1"/>
  <c r="D377" i="1"/>
  <c r="C377" i="1"/>
  <c r="G377" i="1" s="1"/>
  <c r="D376" i="1"/>
  <c r="C376" i="1"/>
  <c r="D375" i="1"/>
  <c r="C375" i="1"/>
  <c r="D374" i="1"/>
  <c r="C374" i="1"/>
  <c r="D373" i="1"/>
  <c r="C373" i="1"/>
  <c r="G373" i="1" s="1"/>
  <c r="D372" i="1"/>
  <c r="C372" i="1"/>
  <c r="D371" i="1"/>
  <c r="C371" i="1"/>
  <c r="D370" i="1"/>
  <c r="C370" i="1"/>
  <c r="D369" i="1"/>
  <c r="C369" i="1"/>
  <c r="D368" i="1"/>
  <c r="C368" i="1"/>
  <c r="D367" i="1"/>
  <c r="C367" i="1"/>
  <c r="D366" i="1"/>
  <c r="H366" i="1" s="1"/>
  <c r="C366" i="1"/>
  <c r="D365" i="1"/>
  <c r="C365" i="1"/>
  <c r="D364" i="1"/>
  <c r="C364" i="1"/>
  <c r="D363" i="1"/>
  <c r="C363" i="1"/>
  <c r="D362" i="1"/>
  <c r="C362" i="1"/>
  <c r="D361" i="1"/>
  <c r="C361" i="1"/>
  <c r="D360" i="1"/>
  <c r="C360" i="1"/>
  <c r="D359" i="1"/>
  <c r="C359" i="1"/>
  <c r="H357" i="1"/>
  <c r="D357" i="1"/>
  <c r="C357" i="1"/>
  <c r="G357" i="1" s="1"/>
  <c r="D356" i="1"/>
  <c r="C356" i="1"/>
  <c r="D355" i="1"/>
  <c r="C355" i="1"/>
  <c r="D354" i="1"/>
  <c r="H354" i="1" s="1"/>
  <c r="C354" i="1"/>
  <c r="H353" i="1"/>
  <c r="D353" i="1"/>
  <c r="C353" i="1"/>
  <c r="G353" i="1" s="1"/>
  <c r="D352" i="1"/>
  <c r="C352" i="1"/>
  <c r="D351" i="1"/>
  <c r="C351" i="1"/>
  <c r="D350" i="1"/>
  <c r="H350" i="1" s="1"/>
  <c r="C350" i="1"/>
  <c r="H349" i="1"/>
  <c r="D349" i="1"/>
  <c r="C349" i="1"/>
  <c r="G349" i="1" s="1"/>
  <c r="D348" i="1"/>
  <c r="C348" i="1"/>
  <c r="D347" i="1"/>
  <c r="C347" i="1"/>
  <c r="D346" i="1"/>
  <c r="D344" i="1"/>
  <c r="C344" i="1"/>
  <c r="D343" i="1"/>
  <c r="C343" i="1"/>
  <c r="D342" i="1"/>
  <c r="H342" i="1" s="1"/>
  <c r="C342" i="1"/>
  <c r="H341" i="1"/>
  <c r="D341" i="1"/>
  <c r="C341" i="1"/>
  <c r="G341" i="1" s="1"/>
  <c r="D340" i="1"/>
  <c r="C340" i="1"/>
  <c r="D339" i="1"/>
  <c r="D338" i="1"/>
  <c r="H338" i="1" s="1"/>
  <c r="C338" i="1"/>
  <c r="H337" i="1"/>
  <c r="D337" i="1"/>
  <c r="C337" i="1"/>
  <c r="G337" i="1" s="1"/>
  <c r="D336" i="1"/>
  <c r="C336" i="1"/>
  <c r="D335" i="1"/>
  <c r="C335" i="1"/>
  <c r="D334" i="1"/>
  <c r="H334" i="1" s="1"/>
  <c r="C334" i="1"/>
  <c r="H333" i="1"/>
  <c r="D333" i="1"/>
  <c r="C333" i="1"/>
  <c r="G333" i="1" s="1"/>
  <c r="D332" i="1"/>
  <c r="C332" i="1"/>
  <c r="D331" i="1"/>
  <c r="C331" i="1"/>
  <c r="G331" i="1" s="1"/>
  <c r="D330" i="1"/>
  <c r="H330" i="1" s="1"/>
  <c r="C330" i="1"/>
  <c r="H329" i="1"/>
  <c r="D329" i="1"/>
  <c r="C329" i="1"/>
  <c r="G329" i="1" s="1"/>
  <c r="D328" i="1"/>
  <c r="C328" i="1"/>
  <c r="H327" i="1"/>
  <c r="D327" i="1"/>
  <c r="C327" i="1"/>
  <c r="G327" i="1" s="1"/>
  <c r="D326" i="1"/>
  <c r="H326" i="1" s="1"/>
  <c r="C326" i="1"/>
  <c r="D325" i="1"/>
  <c r="C325" i="1"/>
  <c r="G325" i="1" s="1"/>
  <c r="D324" i="1"/>
  <c r="C324" i="1"/>
  <c r="D323" i="1"/>
  <c r="C323" i="1"/>
  <c r="G323" i="1" s="1"/>
  <c r="D322" i="1"/>
  <c r="C322" i="1"/>
  <c r="D321" i="1"/>
  <c r="D320" i="1"/>
  <c r="C320" i="1"/>
  <c r="H319" i="1"/>
  <c r="D319" i="1"/>
  <c r="C319" i="1"/>
  <c r="G319" i="1" s="1"/>
  <c r="D318" i="1"/>
  <c r="H318" i="1" s="1"/>
  <c r="C318" i="1"/>
  <c r="D317" i="1"/>
  <c r="C317" i="1"/>
  <c r="G317" i="1" s="1"/>
  <c r="D316" i="1"/>
  <c r="C316" i="1"/>
  <c r="D315" i="1"/>
  <c r="C315" i="1"/>
  <c r="G315" i="1" s="1"/>
  <c r="D314" i="1"/>
  <c r="H314" i="1" s="1"/>
  <c r="C314" i="1"/>
  <c r="H313" i="1"/>
  <c r="D313" i="1"/>
  <c r="C313" i="1"/>
  <c r="G313" i="1" s="1"/>
  <c r="D312" i="1"/>
  <c r="C312" i="1"/>
  <c r="D311" i="1"/>
  <c r="C311" i="1"/>
  <c r="G311" i="1" s="1"/>
  <c r="D310" i="1"/>
  <c r="H310" i="1" s="1"/>
  <c r="C310" i="1"/>
  <c r="D309" i="1"/>
  <c r="C309" i="1"/>
  <c r="G309" i="1" s="1"/>
  <c r="D308" i="1"/>
  <c r="C308" i="1"/>
  <c r="D307" i="1"/>
  <c r="D305" i="1"/>
  <c r="C305" i="1"/>
  <c r="G305" i="1" s="1"/>
  <c r="D304" i="1"/>
  <c r="C304" i="1"/>
  <c r="H303" i="1"/>
  <c r="D303" i="1"/>
  <c r="C303" i="1"/>
  <c r="G303" i="1" s="1"/>
  <c r="D302" i="1"/>
  <c r="H302" i="1" s="1"/>
  <c r="C302" i="1"/>
  <c r="H301" i="1"/>
  <c r="D301" i="1"/>
  <c r="C301" i="1"/>
  <c r="G301" i="1" s="1"/>
  <c r="D300" i="1"/>
  <c r="C300" i="1"/>
  <c r="D299" i="1"/>
  <c r="C299" i="1"/>
  <c r="G299" i="1" s="1"/>
  <c r="D298" i="1"/>
  <c r="H298" i="1" s="1"/>
  <c r="C298" i="1"/>
  <c r="D297" i="1"/>
  <c r="C297" i="1"/>
  <c r="G297" i="1" s="1"/>
  <c r="D296" i="1"/>
  <c r="C296" i="1"/>
  <c r="D295" i="1"/>
  <c r="C295" i="1"/>
  <c r="D294" i="1"/>
  <c r="D292" i="1"/>
  <c r="C292" i="1"/>
  <c r="H291" i="1"/>
  <c r="D291" i="1"/>
  <c r="C291" i="1"/>
  <c r="G291" i="1" s="1"/>
  <c r="D290" i="1"/>
  <c r="C290" i="1"/>
  <c r="D289" i="1"/>
  <c r="C289" i="1"/>
  <c r="H289" i="1" s="1"/>
  <c r="D288" i="1"/>
  <c r="C288" i="1"/>
  <c r="H288" i="1" s="1"/>
  <c r="D284" i="1"/>
  <c r="C284" i="1"/>
  <c r="H284" i="1" s="1"/>
  <c r="D283" i="1"/>
  <c r="C283" i="1"/>
  <c r="H283" i="1" s="1"/>
  <c r="G282" i="1"/>
  <c r="D282" i="1"/>
  <c r="C282" i="1"/>
  <c r="H282" i="1" s="1"/>
  <c r="G281" i="1"/>
  <c r="D281" i="1"/>
  <c r="C281" i="1"/>
  <c r="H281" i="1" s="1"/>
  <c r="D280" i="1"/>
  <c r="C280" i="1"/>
  <c r="H280" i="1" s="1"/>
  <c r="D279" i="1"/>
  <c r="C279" i="1"/>
  <c r="H279" i="1" s="1"/>
  <c r="G278" i="1"/>
  <c r="D278" i="1"/>
  <c r="C278" i="1"/>
  <c r="H278" i="1" s="1"/>
  <c r="D277" i="1"/>
  <c r="G277" i="1" s="1"/>
  <c r="C277" i="1"/>
  <c r="H277" i="1" s="1"/>
  <c r="D276" i="1"/>
  <c r="C276" i="1"/>
  <c r="H276" i="1" s="1"/>
  <c r="C275" i="1"/>
  <c r="G274" i="1"/>
  <c r="D274" i="1"/>
  <c r="C274" i="1"/>
  <c r="H274" i="1" s="1"/>
  <c r="G273" i="1"/>
  <c r="D273" i="1"/>
  <c r="C273" i="1"/>
  <c r="H273" i="1" s="1"/>
  <c r="D272" i="1"/>
  <c r="C272" i="1"/>
  <c r="H272" i="1" s="1"/>
  <c r="D271" i="1"/>
  <c r="C271" i="1"/>
  <c r="H271" i="1" s="1"/>
  <c r="D270" i="1"/>
  <c r="C270" i="1"/>
  <c r="H270" i="1" s="1"/>
  <c r="D269" i="1"/>
  <c r="C269" i="1"/>
  <c r="H269" i="1" s="1"/>
  <c r="D268" i="1"/>
  <c r="C268" i="1"/>
  <c r="H268" i="1" s="1"/>
  <c r="D267" i="1"/>
  <c r="C267" i="1"/>
  <c r="H267" i="1" s="1"/>
  <c r="D266" i="1"/>
  <c r="G266" i="1" s="1"/>
  <c r="C266" i="1"/>
  <c r="D265" i="1"/>
  <c r="C265" i="1"/>
  <c r="H265" i="1" s="1"/>
  <c r="D264" i="1"/>
  <c r="C264" i="1"/>
  <c r="D263" i="1"/>
  <c r="C263" i="1"/>
  <c r="H263" i="1" s="1"/>
  <c r="D262" i="1"/>
  <c r="C262" i="1"/>
  <c r="H262" i="1" s="1"/>
  <c r="G261" i="1"/>
  <c r="D261" i="1"/>
  <c r="C261" i="1"/>
  <c r="H261" i="1" s="1"/>
  <c r="D260" i="1"/>
  <c r="C260" i="1"/>
  <c r="G258" i="1"/>
  <c r="D258" i="1"/>
  <c r="C258" i="1"/>
  <c r="H258" i="1" s="1"/>
  <c r="D257" i="1"/>
  <c r="C257" i="1"/>
  <c r="H257" i="1" s="1"/>
  <c r="D256" i="1"/>
  <c r="C256" i="1"/>
  <c r="D255" i="1"/>
  <c r="C255" i="1"/>
  <c r="G254" i="1"/>
  <c r="D254" i="1"/>
  <c r="C254" i="1"/>
  <c r="H254" i="1" s="1"/>
  <c r="G253" i="1"/>
  <c r="D253" i="1"/>
  <c r="C253" i="1"/>
  <c r="H253" i="1" s="1"/>
  <c r="D252" i="1"/>
  <c r="C252" i="1"/>
  <c r="H252" i="1" s="1"/>
  <c r="D251" i="1"/>
  <c r="C251" i="1"/>
  <c r="H251" i="1" s="1"/>
  <c r="G250" i="1"/>
  <c r="D250" i="1"/>
  <c r="C250" i="1"/>
  <c r="H250" i="1" s="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D238" i="1"/>
  <c r="C238" i="1"/>
  <c r="D237" i="1"/>
  <c r="C237" i="1"/>
  <c r="C236" i="1"/>
  <c r="H235" i="1"/>
  <c r="G235" i="1"/>
  <c r="D235" i="1"/>
  <c r="C235" i="1"/>
  <c r="H234" i="1"/>
  <c r="G234" i="1"/>
  <c r="D234" i="1"/>
  <c r="C234" i="1"/>
  <c r="D233" i="1"/>
  <c r="C233" i="1"/>
  <c r="H233" i="1" s="1"/>
  <c r="D232" i="1"/>
  <c r="C232" i="1"/>
  <c r="H231" i="1"/>
  <c r="G231" i="1"/>
  <c r="D231" i="1"/>
  <c r="C231" i="1"/>
  <c r="H230" i="1"/>
  <c r="G230" i="1"/>
  <c r="D230" i="1"/>
  <c r="C230" i="1"/>
  <c r="D229" i="1"/>
  <c r="C229" i="1"/>
  <c r="H229" i="1" s="1"/>
  <c r="D228" i="1"/>
  <c r="C228" i="1"/>
  <c r="H228" i="1" s="1"/>
  <c r="D227" i="1"/>
  <c r="G227" i="1" s="1"/>
  <c r="C227" i="1"/>
  <c r="H227" i="1" s="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D218" i="1"/>
  <c r="C218" i="1"/>
  <c r="D217" i="1"/>
  <c r="G217" i="1" s="1"/>
  <c r="C217" i="1"/>
  <c r="H216" i="1"/>
  <c r="G216" i="1"/>
  <c r="D216" i="1"/>
  <c r="C216" i="1"/>
  <c r="D215" i="1"/>
  <c r="C215" i="1"/>
  <c r="H214" i="1"/>
  <c r="G214" i="1"/>
  <c r="D214" i="1"/>
  <c r="C214" i="1"/>
  <c r="H213" i="1"/>
  <c r="G213" i="1"/>
  <c r="D213" i="1"/>
  <c r="C213" i="1"/>
  <c r="H212" i="1"/>
  <c r="G212" i="1"/>
  <c r="D212" i="1"/>
  <c r="C212" i="1"/>
  <c r="H210" i="1"/>
  <c r="G210" i="1"/>
  <c r="D210" i="1"/>
  <c r="C210" i="1"/>
  <c r="H209" i="1"/>
  <c r="D209" i="1"/>
  <c r="G209" i="1" s="1"/>
  <c r="C209" i="1"/>
  <c r="H208" i="1"/>
  <c r="D208" i="1"/>
  <c r="G208" i="1" s="1"/>
  <c r="C208" i="1"/>
  <c r="D207" i="1"/>
  <c r="C207" i="1"/>
  <c r="D206" i="1"/>
  <c r="C206" i="1"/>
  <c r="H205" i="1"/>
  <c r="G205" i="1"/>
  <c r="D205" i="1"/>
  <c r="C205" i="1"/>
  <c r="H204" i="1"/>
  <c r="G204" i="1"/>
  <c r="D204" i="1"/>
  <c r="C204" i="1"/>
  <c r="H203" i="1"/>
  <c r="G203" i="1"/>
  <c r="D203" i="1"/>
  <c r="C203" i="1"/>
  <c r="H202" i="1"/>
  <c r="G202" i="1"/>
  <c r="D202" i="1"/>
  <c r="C202" i="1"/>
  <c r="D201" i="1"/>
  <c r="C201" i="1"/>
  <c r="H201" i="1" s="1"/>
  <c r="H200" i="1"/>
  <c r="G200" i="1"/>
  <c r="D200" i="1"/>
  <c r="C200" i="1"/>
  <c r="H199" i="1"/>
  <c r="G199" i="1"/>
  <c r="D199" i="1"/>
  <c r="C199" i="1"/>
  <c r="D198" i="1"/>
  <c r="C198" i="1"/>
  <c r="H198" i="1" s="1"/>
  <c r="H197" i="1"/>
  <c r="G197" i="1"/>
  <c r="D197" i="1"/>
  <c r="C197" i="1"/>
  <c r="H196" i="1"/>
  <c r="G196" i="1"/>
  <c r="D196" i="1"/>
  <c r="C196" i="1"/>
  <c r="H195" i="1"/>
  <c r="G195" i="1"/>
  <c r="D195" i="1"/>
  <c r="C195" i="1"/>
  <c r="H194" i="1"/>
  <c r="G194" i="1"/>
  <c r="D194" i="1"/>
  <c r="C194" i="1"/>
  <c r="H193" i="1"/>
  <c r="G193" i="1"/>
  <c r="D193" i="1"/>
  <c r="C193" i="1"/>
  <c r="D191" i="1"/>
  <c r="C191" i="1"/>
  <c r="D190" i="1"/>
  <c r="C190" i="1"/>
  <c r="H190" i="1" s="1"/>
  <c r="H189" i="1"/>
  <c r="D189" i="1"/>
  <c r="C189" i="1"/>
  <c r="D188" i="1"/>
  <c r="C188" i="1"/>
  <c r="H188" i="1" s="1"/>
  <c r="D187" i="1"/>
  <c r="C187" i="1"/>
  <c r="D186" i="1"/>
  <c r="C186" i="1"/>
  <c r="D185" i="1"/>
  <c r="G185" i="1" s="1"/>
  <c r="C185" i="1"/>
  <c r="H185" i="1" s="1"/>
  <c r="D184" i="1"/>
  <c r="C184" i="1"/>
  <c r="D183" i="1"/>
  <c r="C183" i="1"/>
  <c r="H183" i="1" s="1"/>
  <c r="D182" i="1"/>
  <c r="C182" i="1"/>
  <c r="D181" i="1"/>
  <c r="C181" i="1"/>
  <c r="D180" i="1"/>
  <c r="H180" i="1" s="1"/>
  <c r="C180" i="1"/>
  <c r="D179" i="1"/>
  <c r="G179" i="1" s="1"/>
  <c r="C179" i="1"/>
  <c r="H178" i="1"/>
  <c r="D178" i="1"/>
  <c r="C178" i="1"/>
  <c r="D177" i="1"/>
  <c r="C177" i="1"/>
  <c r="G176" i="1"/>
  <c r="D176" i="1"/>
  <c r="C176" i="1"/>
  <c r="H176" i="1" s="1"/>
  <c r="H175" i="1"/>
  <c r="D175" i="1"/>
  <c r="G175" i="1" s="1"/>
  <c r="C175" i="1"/>
  <c r="D174" i="1"/>
  <c r="C174" i="1"/>
  <c r="H174" i="1" s="1"/>
  <c r="D173" i="1"/>
  <c r="C173" i="1"/>
  <c r="H172" i="1"/>
  <c r="G172" i="1"/>
  <c r="D172" i="1"/>
  <c r="C172" i="1"/>
  <c r="H171" i="1"/>
  <c r="G171" i="1"/>
  <c r="D171" i="1"/>
  <c r="C171" i="1"/>
  <c r="D170" i="1"/>
  <c r="H170" i="1" s="1"/>
  <c r="C170" i="1"/>
  <c r="D169" i="1"/>
  <c r="C169" i="1"/>
  <c r="H169" i="1" s="1"/>
  <c r="D168" i="1"/>
  <c r="C168" i="1"/>
  <c r="H168" i="1" s="1"/>
  <c r="D167" i="1"/>
  <c r="C167" i="1"/>
  <c r="H167" i="1" s="1"/>
  <c r="D166" i="1"/>
  <c r="C166" i="1"/>
  <c r="D165" i="1"/>
  <c r="C165" i="1"/>
  <c r="D164" i="1"/>
  <c r="C164" i="1"/>
  <c r="D163" i="1"/>
  <c r="C163" i="1"/>
  <c r="H163" i="1" s="1"/>
  <c r="D162" i="1"/>
  <c r="C162" i="1"/>
  <c r="D161" i="1"/>
  <c r="H161" i="1" s="1"/>
  <c r="C161" i="1"/>
  <c r="D160" i="1"/>
  <c r="C160" i="1"/>
  <c r="H158" i="1"/>
  <c r="G158" i="1"/>
  <c r="D158" i="1"/>
  <c r="C158" i="1"/>
  <c r="D157" i="1"/>
  <c r="G157" i="1" s="1"/>
  <c r="C157" i="1"/>
  <c r="H156" i="1"/>
  <c r="G156" i="1"/>
  <c r="D156" i="1"/>
  <c r="C156" i="1"/>
  <c r="D155" i="1"/>
  <c r="G155" i="1" s="1"/>
  <c r="C155" i="1"/>
  <c r="D154" i="1"/>
  <c r="G154" i="1" s="1"/>
  <c r="C154" i="1"/>
  <c r="H153" i="1"/>
  <c r="G153" i="1"/>
  <c r="D153" i="1"/>
  <c r="C153" i="1"/>
  <c r="H152" i="1"/>
  <c r="G152" i="1"/>
  <c r="D152" i="1"/>
  <c r="C152" i="1"/>
  <c r="H151" i="1"/>
  <c r="G151" i="1"/>
  <c r="D151" i="1"/>
  <c r="C151" i="1"/>
  <c r="D150" i="1"/>
  <c r="H150" i="1" s="1"/>
  <c r="C150" i="1"/>
  <c r="D149" i="1"/>
  <c r="H149" i="1" s="1"/>
  <c r="C149" i="1"/>
  <c r="H146" i="1"/>
  <c r="G146" i="1"/>
  <c r="D146" i="1"/>
  <c r="C146" i="1"/>
  <c r="D145" i="1"/>
  <c r="G145" i="1" s="1"/>
  <c r="C145" i="1"/>
  <c r="D144" i="1"/>
  <c r="H144" i="1" s="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D136" i="1"/>
  <c r="G136" i="1" s="1"/>
  <c r="C136"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G122" i="1"/>
  <c r="D122" i="1"/>
  <c r="C122" i="1"/>
  <c r="H122" i="1" s="1"/>
  <c r="D121" i="1"/>
  <c r="C121" i="1"/>
  <c r="H119" i="1"/>
  <c r="G119" i="1"/>
  <c r="D119" i="1"/>
  <c r="C119" i="1"/>
  <c r="D118" i="1"/>
  <c r="C118" i="1"/>
  <c r="H118" i="1" s="1"/>
  <c r="D117" i="1"/>
  <c r="G117" i="1" s="1"/>
  <c r="C117" i="1"/>
  <c r="H117" i="1" s="1"/>
  <c r="D116" i="1"/>
  <c r="G116" i="1" s="1"/>
  <c r="C116" i="1"/>
  <c r="H116" i="1" s="1"/>
  <c r="H115" i="1"/>
  <c r="G115" i="1"/>
  <c r="D115" i="1"/>
  <c r="C115" i="1"/>
  <c r="H114" i="1"/>
  <c r="G114" i="1"/>
  <c r="D114" i="1"/>
  <c r="C114" i="1"/>
  <c r="D113" i="1"/>
  <c r="C113" i="1"/>
  <c r="G113" i="1" s="1"/>
  <c r="H112" i="1"/>
  <c r="G112" i="1"/>
  <c r="D112" i="1"/>
  <c r="C112" i="1"/>
  <c r="D111" i="1"/>
  <c r="C111" i="1"/>
  <c r="G111" i="1" s="1"/>
  <c r="D110" i="1"/>
  <c r="C110" i="1"/>
  <c r="H109" i="1"/>
  <c r="G109" i="1"/>
  <c r="D109" i="1"/>
  <c r="C109" i="1"/>
  <c r="D108" i="1"/>
  <c r="G108" i="1" s="1"/>
  <c r="C108" i="1"/>
  <c r="D107" i="1"/>
  <c r="C107" i="1"/>
  <c r="D106" i="1"/>
  <c r="C106" i="1"/>
  <c r="H106" i="1" s="1"/>
  <c r="H105" i="1"/>
  <c r="G105" i="1"/>
  <c r="D105" i="1"/>
  <c r="C105" i="1"/>
  <c r="H104" i="1"/>
  <c r="G104" i="1"/>
  <c r="D104" i="1"/>
  <c r="C104" i="1"/>
  <c r="D103" i="1"/>
  <c r="C103" i="1"/>
  <c r="H103" i="1" s="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D93" i="1"/>
  <c r="G93" i="1" s="1"/>
  <c r="C93" i="1"/>
  <c r="H92" i="1"/>
  <c r="G92" i="1"/>
  <c r="D92" i="1"/>
  <c r="C92" i="1"/>
  <c r="H91" i="1"/>
  <c r="G91" i="1"/>
  <c r="D91" i="1"/>
  <c r="C91" i="1"/>
  <c r="D90" i="1"/>
  <c r="C90" i="1"/>
  <c r="H90" i="1" s="1"/>
  <c r="D89" i="1"/>
  <c r="G89" i="1" s="1"/>
  <c r="C89" i="1"/>
  <c r="H89" i="1" s="1"/>
  <c r="G88" i="1"/>
  <c r="D88" i="1"/>
  <c r="C88" i="1"/>
  <c r="H88" i="1" s="1"/>
  <c r="D87" i="1"/>
  <c r="H86" i="1"/>
  <c r="G86" i="1"/>
  <c r="D86" i="1"/>
  <c r="C86" i="1"/>
  <c r="H85" i="1"/>
  <c r="G85" i="1"/>
  <c r="D85" i="1"/>
  <c r="C85" i="1"/>
  <c r="H84" i="1"/>
  <c r="G84" i="1"/>
  <c r="D84" i="1"/>
  <c r="C84" i="1"/>
  <c r="D83" i="1"/>
  <c r="G83" i="1" s="1"/>
  <c r="C83" i="1"/>
  <c r="D82" i="1"/>
  <c r="C82" i="1"/>
  <c r="D81" i="1"/>
  <c r="C81" i="1"/>
  <c r="H81" i="1" s="1"/>
  <c r="H80" i="1"/>
  <c r="G80" i="1"/>
  <c r="D80" i="1"/>
  <c r="C80" i="1"/>
  <c r="D79" i="1"/>
  <c r="C79" i="1"/>
  <c r="H77" i="1"/>
  <c r="G77" i="1"/>
  <c r="D77" i="1"/>
  <c r="C77" i="1"/>
  <c r="H76" i="1"/>
  <c r="G76" i="1"/>
  <c r="D76" i="1"/>
  <c r="C76" i="1"/>
  <c r="H75" i="1"/>
  <c r="G75" i="1"/>
  <c r="D75" i="1"/>
  <c r="C75" i="1"/>
  <c r="H74" i="1"/>
  <c r="G74" i="1"/>
  <c r="D74" i="1"/>
  <c r="C74" i="1"/>
  <c r="H73" i="1"/>
  <c r="G73" i="1"/>
  <c r="D73" i="1"/>
  <c r="C73" i="1"/>
  <c r="D72" i="1"/>
  <c r="G72" i="1" s="1"/>
  <c r="C72" i="1"/>
  <c r="D71" i="1"/>
  <c r="H71" i="1" s="1"/>
  <c r="C71" i="1"/>
  <c r="D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D62" i="1"/>
  <c r="G62" i="1" s="1"/>
  <c r="C62" i="1"/>
  <c r="G61" i="1"/>
  <c r="D61" i="1"/>
  <c r="C61" i="1"/>
  <c r="H61" i="1" s="1"/>
  <c r="H60" i="1"/>
  <c r="G60" i="1"/>
  <c r="D60" i="1"/>
  <c r="C60" i="1"/>
  <c r="D59" i="1"/>
  <c r="C59" i="1"/>
  <c r="D58" i="1"/>
  <c r="C58" i="1"/>
  <c r="D57" i="1"/>
  <c r="C57" i="1"/>
  <c r="H57" i="1" s="1"/>
  <c r="D56" i="1"/>
  <c r="C56"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D29" i="1"/>
  <c r="H29" i="1" s="1"/>
  <c r="C29" i="1"/>
  <c r="H28" i="1"/>
  <c r="G28" i="1"/>
  <c r="D28" i="1"/>
  <c r="C28" i="1"/>
  <c r="D27" i="1"/>
  <c r="C27" i="1"/>
  <c r="H26" i="1"/>
  <c r="G26" i="1"/>
  <c r="D26" i="1"/>
  <c r="C26" i="1"/>
  <c r="D25" i="1"/>
  <c r="C25" i="1"/>
  <c r="H24" i="1"/>
  <c r="G24" i="1"/>
  <c r="D24" i="1"/>
  <c r="C24" i="1"/>
  <c r="D23" i="1"/>
  <c r="C23" i="1"/>
  <c r="H23" i="1" s="1"/>
  <c r="H22" i="1"/>
  <c r="G22" i="1"/>
  <c r="D22" i="1"/>
  <c r="C22" i="1"/>
  <c r="H21" i="1"/>
  <c r="G21" i="1"/>
  <c r="D21" i="1"/>
  <c r="C21" i="1"/>
  <c r="H20" i="1"/>
  <c r="G20" i="1"/>
  <c r="D20" i="1"/>
  <c r="C20" i="1"/>
  <c r="D19" i="1"/>
  <c r="G19" i="1" s="1"/>
  <c r="C19" i="1"/>
  <c r="H19" i="1" s="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C11" i="1"/>
  <c r="H11" i="1" s="1"/>
  <c r="G10" i="1"/>
  <c r="D10" i="1"/>
  <c r="C10" i="1"/>
  <c r="H10" i="1" s="1"/>
  <c r="D9" i="1"/>
  <c r="H9" i="1" s="1"/>
  <c r="C9" i="1"/>
  <c r="H8" i="1"/>
  <c r="D8" i="1"/>
  <c r="C8" i="1"/>
  <c r="G8" i="1" s="1"/>
  <c r="D7" i="1"/>
  <c r="C7" i="1"/>
  <c r="H7" i="1" s="1"/>
  <c r="D6" i="1"/>
  <c r="C6" i="1"/>
  <c r="H6" i="1" s="1"/>
  <c r="G5" i="1"/>
  <c r="D5" i="1"/>
  <c r="C5" i="1"/>
  <c r="H5" i="1" s="1"/>
  <c r="D4" i="1"/>
  <c r="H1270" i="1" l="1"/>
  <c r="G1097" i="1"/>
  <c r="H1097" i="1"/>
  <c r="H1004" i="1"/>
  <c r="H1008" i="1"/>
  <c r="H1016" i="1"/>
  <c r="H1029" i="1"/>
  <c r="H1032" i="1"/>
  <c r="C1034" i="1"/>
  <c r="H1034" i="1" s="1"/>
  <c r="G1044" i="1"/>
  <c r="G1059" i="1"/>
  <c r="H1080" i="1"/>
  <c r="H1086" i="1"/>
  <c r="H1099" i="1"/>
  <c r="H1101" i="1"/>
  <c r="H1103" i="1"/>
  <c r="H1108" i="1"/>
  <c r="H1110" i="1"/>
  <c r="H1117" i="1"/>
  <c r="H1119" i="1"/>
  <c r="H1121" i="1"/>
  <c r="H1123" i="1"/>
  <c r="G1133" i="1"/>
  <c r="H1147" i="1"/>
  <c r="H1149" i="1"/>
  <c r="H1161" i="1"/>
  <c r="H1165" i="1"/>
  <c r="H1181" i="1"/>
  <c r="H1187" i="1"/>
  <c r="H1189" i="1"/>
  <c r="H1194" i="1"/>
  <c r="H1207" i="1"/>
  <c r="H1209" i="1"/>
  <c r="G1228" i="1"/>
  <c r="H1233" i="1"/>
  <c r="C1235" i="1"/>
  <c r="G1238" i="1"/>
  <c r="G1239" i="1"/>
  <c r="G1241" i="1"/>
  <c r="H1245" i="1"/>
  <c r="H1248" i="1"/>
  <c r="H1263" i="1"/>
  <c r="G1270" i="1"/>
  <c r="H1275" i="1"/>
  <c r="H1280" i="1"/>
  <c r="H1285" i="1"/>
  <c r="H1287" i="1"/>
  <c r="H1296" i="1"/>
  <c r="F149" i="5"/>
  <c r="F164" i="5"/>
  <c r="F242" i="5"/>
  <c r="E280" i="9"/>
  <c r="B280" i="9" s="1"/>
  <c r="G1084" i="1"/>
  <c r="H992" i="1"/>
  <c r="C1041" i="1"/>
  <c r="G1041" i="1" s="1"/>
  <c r="H1043" i="1"/>
  <c r="D1048" i="1"/>
  <c r="H1048" i="1" s="1"/>
  <c r="C1066" i="1"/>
  <c r="H1066" i="1" s="1"/>
  <c r="H1073" i="1"/>
  <c r="G1164" i="1"/>
  <c r="D1167" i="1"/>
  <c r="G1171" i="1"/>
  <c r="G1180" i="1"/>
  <c r="H1226" i="1"/>
  <c r="H1229" i="1"/>
  <c r="H1264" i="1"/>
  <c r="H1271" i="1"/>
  <c r="F88" i="5"/>
  <c r="F106" i="5"/>
  <c r="E118" i="5"/>
  <c r="D1096" i="1" s="1"/>
  <c r="D190" i="5"/>
  <c r="E206" i="5"/>
  <c r="H1003" i="1"/>
  <c r="H1024" i="1"/>
  <c r="H1057" i="1"/>
  <c r="H1077" i="1"/>
  <c r="H1125" i="1"/>
  <c r="H1127" i="1"/>
  <c r="H1129" i="1"/>
  <c r="G1138" i="1"/>
  <c r="G1156" i="1"/>
  <c r="H1158" i="1"/>
  <c r="C1175" i="1"/>
  <c r="G1175" i="1" s="1"/>
  <c r="H1225" i="1"/>
  <c r="H1265" i="1"/>
  <c r="H1277" i="1"/>
  <c r="H1279" i="1"/>
  <c r="G1284" i="1"/>
  <c r="H1288" i="1"/>
  <c r="H1293" i="1"/>
  <c r="H1295" i="1"/>
  <c r="F35" i="5"/>
  <c r="F45" i="5"/>
  <c r="D87" i="5"/>
  <c r="F170" i="5"/>
  <c r="H1266" i="1"/>
  <c r="G1266" i="1"/>
  <c r="H1294" i="1"/>
  <c r="G1294" i="1"/>
  <c r="H1027" i="1"/>
  <c r="G1032" i="1"/>
  <c r="G1036" i="1"/>
  <c r="H1037" i="1"/>
  <c r="G1043" i="1"/>
  <c r="H1078" i="1"/>
  <c r="G1102" i="1"/>
  <c r="G1106" i="1"/>
  <c r="G1142" i="1"/>
  <c r="H1145" i="1"/>
  <c r="H1188" i="1"/>
  <c r="G1188" i="1"/>
  <c r="H1196" i="1"/>
  <c r="G1196" i="1"/>
  <c r="G1291" i="1"/>
  <c r="G1012" i="1"/>
  <c r="G1014" i="1"/>
  <c r="G1016" i="1"/>
  <c r="H1017" i="1"/>
  <c r="H1021" i="1"/>
  <c r="G1053" i="1"/>
  <c r="G1061" i="1"/>
  <c r="H1068" i="1"/>
  <c r="G1077" i="1"/>
  <c r="G1100" i="1"/>
  <c r="G1101" i="1"/>
  <c r="G1105" i="1"/>
  <c r="G1127" i="1"/>
  <c r="G1181" i="1"/>
  <c r="G1185" i="1"/>
  <c r="G1193" i="1"/>
  <c r="G1201" i="1"/>
  <c r="G1209" i="1"/>
  <c r="G1231" i="1"/>
  <c r="H1231" i="1"/>
  <c r="G1242" i="1"/>
  <c r="G1246" i="1"/>
  <c r="H1246" i="1"/>
  <c r="G1269" i="1"/>
  <c r="H1269" i="1"/>
  <c r="G1272" i="1"/>
  <c r="H1272" i="1"/>
  <c r="H1282" i="1"/>
  <c r="G1282" i="1"/>
  <c r="H1290" i="1"/>
  <c r="G1290" i="1"/>
  <c r="H1298" i="1"/>
  <c r="G1298" i="1"/>
  <c r="H1109" i="1"/>
  <c r="G1109" i="1"/>
  <c r="G1230" i="1"/>
  <c r="H1230" i="1"/>
  <c r="H1278" i="1"/>
  <c r="G1278" i="1"/>
  <c r="H1286" i="1"/>
  <c r="G1286" i="1"/>
  <c r="G1025" i="1"/>
  <c r="H1039" i="1"/>
  <c r="H1044" i="1"/>
  <c r="H1049" i="1"/>
  <c r="G1051" i="1"/>
  <c r="G1057" i="1"/>
  <c r="G1073" i="1"/>
  <c r="G1080" i="1"/>
  <c r="G1147" i="1"/>
  <c r="H1204" i="1"/>
  <c r="G1204" i="1"/>
  <c r="H1212" i="1"/>
  <c r="G1212" i="1"/>
  <c r="G1283" i="1"/>
  <c r="G993" i="1"/>
  <c r="H1001" i="1"/>
  <c r="G1005" i="1"/>
  <c r="H1011" i="1"/>
  <c r="G1024" i="1"/>
  <c r="G1058" i="1"/>
  <c r="H1060" i="1"/>
  <c r="G1063" i="1"/>
  <c r="G1067" i="1"/>
  <c r="G1070" i="1"/>
  <c r="G1087" i="1"/>
  <c r="G1099" i="1"/>
  <c r="G1104" i="1"/>
  <c r="G1110" i="1"/>
  <c r="G1173" i="1"/>
  <c r="H1192" i="1"/>
  <c r="G1192" i="1"/>
  <c r="H1200" i="1"/>
  <c r="G1200" i="1"/>
  <c r="H1208" i="1"/>
  <c r="G1208" i="1"/>
  <c r="G1267" i="1"/>
  <c r="G1279" i="1"/>
  <c r="G1287" i="1"/>
  <c r="G1295" i="1"/>
  <c r="H1172" i="1"/>
  <c r="H1180" i="1"/>
  <c r="G1233" i="1"/>
  <c r="H1235" i="1"/>
  <c r="H1237" i="1"/>
  <c r="H1241" i="1"/>
  <c r="H989" i="1"/>
  <c r="G996" i="1"/>
  <c r="H999" i="1"/>
  <c r="G1008" i="1"/>
  <c r="H1015" i="1"/>
  <c r="G1018" i="1"/>
  <c r="G1022" i="1"/>
  <c r="H1028" i="1"/>
  <c r="H1033" i="1"/>
  <c r="H1035" i="1"/>
  <c r="G1038" i="1"/>
  <c r="G1042" i="1"/>
  <c r="G1045" i="1"/>
  <c r="H1050" i="1"/>
  <c r="G1052" i="1"/>
  <c r="G1055" i="1"/>
  <c r="G1062" i="1"/>
  <c r="H1064" i="1"/>
  <c r="G1074" i="1"/>
  <c r="H1076" i="1"/>
  <c r="G1083" i="1"/>
  <c r="G1086" i="1"/>
  <c r="G1108" i="1"/>
  <c r="H1115" i="1"/>
  <c r="G1121" i="1"/>
  <c r="G1130" i="1"/>
  <c r="H1133" i="1"/>
  <c r="G1135" i="1"/>
  <c r="G1150" i="1"/>
  <c r="G1158" i="1"/>
  <c r="H1160" i="1"/>
  <c r="G1168" i="1"/>
  <c r="G1169" i="1"/>
  <c r="G1176" i="1"/>
  <c r="G1177" i="1"/>
  <c r="G1187" i="1"/>
  <c r="G1191" i="1"/>
  <c r="G1195" i="1"/>
  <c r="G1199" i="1"/>
  <c r="G1203" i="1"/>
  <c r="G1207" i="1"/>
  <c r="G1211" i="1"/>
  <c r="H1232" i="1"/>
  <c r="G1232" i="1"/>
  <c r="G1249" i="1"/>
  <c r="G1277" i="1"/>
  <c r="G1281" i="1"/>
  <c r="G1285" i="1"/>
  <c r="G1289" i="1"/>
  <c r="G1293" i="1"/>
  <c r="G1297" i="1"/>
  <c r="G1114" i="1"/>
  <c r="G1123" i="1"/>
  <c r="G1129" i="1"/>
  <c r="H1137" i="1"/>
  <c r="G1139" i="1"/>
  <c r="H1162" i="1"/>
  <c r="H1171" i="1"/>
  <c r="H1179" i="1"/>
  <c r="G1226" i="1"/>
  <c r="G1247" i="1"/>
  <c r="E279" i="9"/>
  <c r="B279" i="9" s="1"/>
  <c r="E285" i="9"/>
  <c r="B285" i="9" s="1"/>
  <c r="G1066" i="1"/>
  <c r="G1069" i="1"/>
  <c r="G1072" i="1"/>
  <c r="G1079" i="1"/>
  <c r="G1082" i="1"/>
  <c r="G1085" i="1"/>
  <c r="G1118" i="1"/>
  <c r="G1126" i="1"/>
  <c r="G1131" i="1"/>
  <c r="G1134" i="1"/>
  <c r="G1143" i="1"/>
  <c r="G1146" i="1"/>
  <c r="G1151" i="1"/>
  <c r="H1166" i="1"/>
  <c r="H1170" i="1"/>
  <c r="H1174" i="1"/>
  <c r="H1178" i="1"/>
  <c r="H1182" i="1"/>
  <c r="G1234" i="1"/>
  <c r="H1236" i="1"/>
  <c r="H1240" i="1"/>
  <c r="H1274" i="1"/>
  <c r="H1019" i="1"/>
  <c r="G1240" i="1"/>
  <c r="H1273" i="1"/>
  <c r="H1268" i="1"/>
  <c r="H1247" i="1"/>
  <c r="H1324" i="1"/>
  <c r="F28" i="6"/>
  <c r="G1497" i="1"/>
  <c r="G1491" i="1"/>
  <c r="G1551" i="1"/>
  <c r="H1550" i="1"/>
  <c r="G1511" i="1"/>
  <c r="G1509" i="1"/>
  <c r="H1510" i="1"/>
  <c r="G1515" i="1"/>
  <c r="G1507" i="1"/>
  <c r="G1503" i="1"/>
  <c r="G1501" i="1"/>
  <c r="D24" i="8"/>
  <c r="C1499" i="1" s="1"/>
  <c r="G1493" i="1"/>
  <c r="H1493" i="1"/>
  <c r="G1489" i="1"/>
  <c r="G1487" i="1"/>
  <c r="G1485" i="1"/>
  <c r="C1483" i="1"/>
  <c r="H1483" i="1" s="1"/>
  <c r="H1481" i="1"/>
  <c r="G1481" i="1"/>
  <c r="H1484" i="1"/>
  <c r="G1427" i="1"/>
  <c r="F130" i="6"/>
  <c r="H1426" i="1"/>
  <c r="H1417" i="1"/>
  <c r="G1418" i="1"/>
  <c r="F122" i="6"/>
  <c r="H1414" i="1"/>
  <c r="H1412" i="1"/>
  <c r="D1408" i="1"/>
  <c r="G1407" i="1"/>
  <c r="G1403" i="1"/>
  <c r="G1394" i="1"/>
  <c r="G1393" i="1"/>
  <c r="F39" i="6"/>
  <c r="H1322" i="1"/>
  <c r="G821" i="1"/>
  <c r="H1431" i="1"/>
  <c r="H1430" i="1"/>
  <c r="F129" i="6"/>
  <c r="H1425" i="1"/>
  <c r="H1424" i="1"/>
  <c r="H1410" i="1"/>
  <c r="H1409" i="1"/>
  <c r="G1405" i="1"/>
  <c r="F107" i="6"/>
  <c r="G1401" i="1"/>
  <c r="D1376" i="1"/>
  <c r="G1376" i="1" s="1"/>
  <c r="F75" i="6"/>
  <c r="F61" i="6"/>
  <c r="E35" i="6"/>
  <c r="H1316" i="1"/>
  <c r="H1318" i="1"/>
  <c r="H1309" i="1"/>
  <c r="E5" i="6"/>
  <c r="D1299" i="1" s="1"/>
  <c r="G1307" i="1"/>
  <c r="F13" i="6"/>
  <c r="G1308" i="1"/>
  <c r="F6" i="6"/>
  <c r="H1300" i="1"/>
  <c r="H1302" i="1"/>
  <c r="H1301" i="1"/>
  <c r="I29" i="3"/>
  <c r="D1436" i="1"/>
  <c r="G297" i="9"/>
  <c r="E297" i="9" s="1"/>
  <c r="D1453" i="1"/>
  <c r="G1453" i="1" s="1"/>
  <c r="I30" i="3"/>
  <c r="H1234" i="1"/>
  <c r="G1235" i="1"/>
  <c r="G1236" i="1"/>
  <c r="G1237" i="1"/>
  <c r="F259" i="5"/>
  <c r="D1223" i="1"/>
  <c r="H1224" i="1"/>
  <c r="E238" i="5"/>
  <c r="D1184" i="1"/>
  <c r="E290" i="9"/>
  <c r="B290" i="9" s="1"/>
  <c r="G1165" i="1"/>
  <c r="G1163" i="1"/>
  <c r="G1161" i="1"/>
  <c r="E176" i="5"/>
  <c r="D1153" i="1" s="1"/>
  <c r="G1155" i="1"/>
  <c r="E288" i="9"/>
  <c r="B288" i="9" s="1"/>
  <c r="E284" i="9"/>
  <c r="B284" i="9" s="1"/>
  <c r="F146" i="5"/>
  <c r="E287" i="9"/>
  <c r="B287" i="9" s="1"/>
  <c r="H1113" i="1"/>
  <c r="G1117" i="1"/>
  <c r="F78" i="5"/>
  <c r="H1056" i="1"/>
  <c r="H1061" i="1"/>
  <c r="H1054" i="1"/>
  <c r="H1041" i="1"/>
  <c r="H1031" i="1"/>
  <c r="H1023" i="1"/>
  <c r="H1025" i="1"/>
  <c r="F41" i="5"/>
  <c r="H1013" i="1"/>
  <c r="H1012" i="1"/>
  <c r="H1009" i="1"/>
  <c r="F19" i="5"/>
  <c r="H996" i="1"/>
  <c r="H993" i="1"/>
  <c r="E12" i="5"/>
  <c r="D990" i="1" s="1"/>
  <c r="H991" i="1"/>
  <c r="F8" i="5"/>
  <c r="H988" i="1"/>
  <c r="H987" i="1"/>
  <c r="H1227" i="1"/>
  <c r="G1227" i="1"/>
  <c r="G1275" i="1"/>
  <c r="G1274" i="1"/>
  <c r="G1273" i="1"/>
  <c r="G1268" i="1"/>
  <c r="G1265" i="1"/>
  <c r="H1164" i="1"/>
  <c r="H1163" i="1"/>
  <c r="H1159" i="1"/>
  <c r="C1157" i="1"/>
  <c r="G1157" i="1" s="1"/>
  <c r="H1156" i="1"/>
  <c r="C1154" i="1"/>
  <c r="G1154" i="1" s="1"/>
  <c r="H1155" i="1"/>
  <c r="G1149" i="1"/>
  <c r="G1141" i="1"/>
  <c r="G1137" i="1"/>
  <c r="C1124" i="1"/>
  <c r="G1125" i="1"/>
  <c r="G1119" i="1"/>
  <c r="G1113" i="1"/>
  <c r="G1064" i="1"/>
  <c r="G1054" i="1"/>
  <c r="G1050" i="1"/>
  <c r="G1028" i="1"/>
  <c r="G1027" i="1"/>
  <c r="G1029" i="1"/>
  <c r="G1040" i="1"/>
  <c r="G1039" i="1"/>
  <c r="G1034" i="1"/>
  <c r="G1035" i="1"/>
  <c r="C1030" i="1"/>
  <c r="H1030" i="1" s="1"/>
  <c r="G1031" i="1"/>
  <c r="G1030" i="1"/>
  <c r="G1033" i="1"/>
  <c r="G1026" i="1"/>
  <c r="G1023" i="1"/>
  <c r="G1020" i="1"/>
  <c r="G1019" i="1"/>
  <c r="G1015" i="1"/>
  <c r="G1013" i="1"/>
  <c r="C1007" i="1"/>
  <c r="H1007" i="1" s="1"/>
  <c r="G1004" i="1"/>
  <c r="G1003" i="1"/>
  <c r="G1002" i="1"/>
  <c r="G1000" i="1"/>
  <c r="C997" i="1"/>
  <c r="H997" i="1" s="1"/>
  <c r="G998" i="1"/>
  <c r="G995" i="1"/>
  <c r="G994" i="1"/>
  <c r="G991" i="1"/>
  <c r="G992" i="1"/>
  <c r="C986" i="1"/>
  <c r="H986" i="1" s="1"/>
  <c r="G989" i="1"/>
  <c r="G988" i="1"/>
  <c r="G987" i="1"/>
  <c r="G1432" i="1"/>
  <c r="G1430" i="1"/>
  <c r="C1423" i="1"/>
  <c r="H1423" i="1" s="1"/>
  <c r="G1431" i="1"/>
  <c r="G1424" i="1"/>
  <c r="G1426" i="1"/>
  <c r="C1416" i="1"/>
  <c r="G1409" i="1"/>
  <c r="G1410" i="1"/>
  <c r="H1405" i="1"/>
  <c r="H1402" i="1"/>
  <c r="H1401" i="1"/>
  <c r="H1398" i="1"/>
  <c r="G1322" i="1"/>
  <c r="G1324" i="1"/>
  <c r="G1302" i="1"/>
  <c r="G1300" i="1"/>
  <c r="G1301" i="1"/>
  <c r="E52" i="9"/>
  <c r="B52" i="9" s="1"/>
  <c r="G735" i="1"/>
  <c r="H733" i="1"/>
  <c r="G827" i="1"/>
  <c r="E68" i="9"/>
  <c r="B68" i="9" s="1"/>
  <c r="G812" i="1"/>
  <c r="G716" i="1"/>
  <c r="E43" i="9"/>
  <c r="B43" i="9" s="1"/>
  <c r="G714" i="1"/>
  <c r="G713" i="1"/>
  <c r="G710" i="1"/>
  <c r="G687" i="1"/>
  <c r="G662" i="1"/>
  <c r="G658" i="1"/>
  <c r="G655" i="1"/>
  <c r="H644" i="1"/>
  <c r="H643" i="1"/>
  <c r="H642" i="1"/>
  <c r="H645" i="1"/>
  <c r="H290" i="1"/>
  <c r="G413" i="1"/>
  <c r="G405" i="1"/>
  <c r="D412" i="1"/>
  <c r="G412" i="1" s="1"/>
  <c r="E273" i="9"/>
  <c r="B273" i="9" s="1"/>
  <c r="F417" i="4"/>
  <c r="E58" i="9"/>
  <c r="B58" i="9" s="1"/>
  <c r="H179" i="1"/>
  <c r="G612" i="1"/>
  <c r="E143" i="9"/>
  <c r="B143" i="9" s="1"/>
  <c r="G489" i="1"/>
  <c r="E484" i="4"/>
  <c r="D478" i="1" s="1"/>
  <c r="F495" i="4"/>
  <c r="G401" i="1"/>
  <c r="G397" i="1"/>
  <c r="G389" i="1"/>
  <c r="G369" i="1"/>
  <c r="F369" i="4"/>
  <c r="G365" i="1"/>
  <c r="E363" i="4"/>
  <c r="D358" i="1" s="1"/>
  <c r="G361" i="1"/>
  <c r="F312" i="4"/>
  <c r="E298" i="4"/>
  <c r="D293" i="1" s="1"/>
  <c r="G295" i="1"/>
  <c r="H255" i="1"/>
  <c r="H238" i="1"/>
  <c r="F240" i="4"/>
  <c r="H206" i="1"/>
  <c r="H187" i="1"/>
  <c r="H182" i="1"/>
  <c r="E44" i="9"/>
  <c r="B44" i="9" s="1"/>
  <c r="G180" i="1"/>
  <c r="H162" i="1"/>
  <c r="H155" i="1"/>
  <c r="F217" i="9"/>
  <c r="B217" i="9" s="1"/>
  <c r="E283" i="9"/>
  <c r="B283" i="9" s="1"/>
  <c r="H236" i="1"/>
  <c r="H237" i="1"/>
  <c r="H275" i="1"/>
  <c r="E263" i="4"/>
  <c r="D259" i="1" s="1"/>
  <c r="F279" i="4"/>
  <c r="E71" i="9"/>
  <c r="B71" i="9" s="1"/>
  <c r="H264" i="1"/>
  <c r="H266" i="1"/>
  <c r="F268" i="4"/>
  <c r="F264" i="4"/>
  <c r="H260" i="1"/>
  <c r="F259" i="4"/>
  <c r="H256" i="1"/>
  <c r="F252" i="4"/>
  <c r="G248" i="1"/>
  <c r="E67" i="9"/>
  <c r="B67" i="9" s="1"/>
  <c r="E225" i="9"/>
  <c r="B225" i="9" s="1"/>
  <c r="F236" i="4"/>
  <c r="H232" i="1"/>
  <c r="E224" i="4"/>
  <c r="D220" i="1" s="1"/>
  <c r="F231" i="4"/>
  <c r="G218" i="1"/>
  <c r="E57" i="9"/>
  <c r="B57" i="9" s="1"/>
  <c r="H217" i="1"/>
  <c r="E215" i="4"/>
  <c r="D211" i="1" s="1"/>
  <c r="G215" i="1"/>
  <c r="H207" i="1"/>
  <c r="F210" i="4"/>
  <c r="E196" i="4"/>
  <c r="D192" i="1" s="1"/>
  <c r="F202" i="4"/>
  <c r="H191" i="1"/>
  <c r="G189" i="1"/>
  <c r="H184" i="1"/>
  <c r="H186" i="1"/>
  <c r="F221" i="9"/>
  <c r="F188" i="4"/>
  <c r="F220" i="9"/>
  <c r="B220" i="9" s="1"/>
  <c r="H181" i="1"/>
  <c r="F219" i="9"/>
  <c r="B219" i="9" s="1"/>
  <c r="E42" i="9"/>
  <c r="B42" i="9" s="1"/>
  <c r="G178" i="1"/>
  <c r="E41" i="9"/>
  <c r="B41" i="9" s="1"/>
  <c r="H177" i="1"/>
  <c r="H173" i="1"/>
  <c r="F177" i="4"/>
  <c r="G170" i="1"/>
  <c r="H166" i="1"/>
  <c r="F169" i="4"/>
  <c r="H165" i="1"/>
  <c r="H164" i="1"/>
  <c r="H160" i="1"/>
  <c r="G161" i="1"/>
  <c r="H157" i="1"/>
  <c r="F159" i="4"/>
  <c r="E152" i="4"/>
  <c r="D148" i="1" s="1"/>
  <c r="H154" i="1"/>
  <c r="E39" i="9"/>
  <c r="B39" i="9" s="1"/>
  <c r="G150" i="1"/>
  <c r="F153" i="4"/>
  <c r="G149" i="1"/>
  <c r="H25" i="1"/>
  <c r="G29" i="1"/>
  <c r="H145" i="1"/>
  <c r="G144" i="1"/>
  <c r="H121" i="1"/>
  <c r="F120" i="4"/>
  <c r="H108" i="1"/>
  <c r="G110" i="1"/>
  <c r="G107" i="1"/>
  <c r="H83" i="1"/>
  <c r="E82" i="4"/>
  <c r="D78" i="1" s="1"/>
  <c r="H79" i="1"/>
  <c r="H82" i="1"/>
  <c r="F83" i="4"/>
  <c r="H72" i="1"/>
  <c r="E34" i="9"/>
  <c r="B34" i="9" s="1"/>
  <c r="G71" i="1"/>
  <c r="H62" i="1"/>
  <c r="H58" i="1"/>
  <c r="G59" i="1"/>
  <c r="H59" i="1"/>
  <c r="E27" i="9"/>
  <c r="B27" i="9" s="1"/>
  <c r="G58" i="1"/>
  <c r="D55" i="1"/>
  <c r="H55" i="1" s="1"/>
  <c r="E25" i="9"/>
  <c r="B25" i="9" s="1"/>
  <c r="H56" i="1"/>
  <c r="F29" i="4"/>
  <c r="F214" i="9"/>
  <c r="B214" i="9" s="1"/>
  <c r="H27" i="1"/>
  <c r="G9" i="1"/>
  <c r="H648" i="1"/>
  <c r="E21" i="9"/>
  <c r="B21" i="9" s="1"/>
  <c r="E274" i="9"/>
  <c r="B274" i="9" s="1"/>
  <c r="H946" i="1"/>
  <c r="H827" i="1"/>
  <c r="H821" i="1"/>
  <c r="H812" i="1"/>
  <c r="H809" i="1"/>
  <c r="H757" i="1"/>
  <c r="G753" i="1"/>
  <c r="G733" i="1"/>
  <c r="G719" i="1"/>
  <c r="F222" i="9"/>
  <c r="B222" i="9" s="1"/>
  <c r="E40" i="9"/>
  <c r="B40" i="9" s="1"/>
  <c r="H710" i="1"/>
  <c r="H705" i="1"/>
  <c r="H687" i="1"/>
  <c r="H662" i="1"/>
  <c r="H658" i="1"/>
  <c r="H655" i="1"/>
  <c r="H654" i="1"/>
  <c r="E24" i="9"/>
  <c r="B24" i="9" s="1"/>
  <c r="G644" i="1"/>
  <c r="G643" i="1"/>
  <c r="G642" i="1"/>
  <c r="G645" i="1"/>
  <c r="H599" i="1"/>
  <c r="H600" i="1"/>
  <c r="H489" i="1"/>
  <c r="H490" i="1"/>
  <c r="D484" i="4"/>
  <c r="E101" i="9"/>
  <c r="B101" i="9" s="1"/>
  <c r="H406" i="1"/>
  <c r="H405" i="1"/>
  <c r="H397" i="1"/>
  <c r="H398" i="1"/>
  <c r="H386" i="1"/>
  <c r="H373" i="1"/>
  <c r="H374" i="1"/>
  <c r="H370" i="1"/>
  <c r="H369" i="1"/>
  <c r="D363" i="4"/>
  <c r="F363" i="4" s="1"/>
  <c r="H365" i="1"/>
  <c r="H362" i="1"/>
  <c r="H361" i="1"/>
  <c r="C307" i="1"/>
  <c r="G307" i="1" s="1"/>
  <c r="C321" i="1"/>
  <c r="H322" i="1"/>
  <c r="H311" i="1"/>
  <c r="H295" i="1"/>
  <c r="H413" i="1"/>
  <c r="G290" i="1"/>
  <c r="D643" i="4"/>
  <c r="G270" i="1"/>
  <c r="G269" i="1"/>
  <c r="G265" i="1"/>
  <c r="G262" i="1"/>
  <c r="D263" i="4"/>
  <c r="H248" i="1"/>
  <c r="G257" i="1"/>
  <c r="G238" i="1"/>
  <c r="G236" i="1"/>
  <c r="G237" i="1"/>
  <c r="G232" i="1"/>
  <c r="G233" i="1"/>
  <c r="G229" i="1"/>
  <c r="G228" i="1"/>
  <c r="H215" i="1"/>
  <c r="H218" i="1"/>
  <c r="G206" i="1"/>
  <c r="G207" i="1"/>
  <c r="G198" i="1"/>
  <c r="G201" i="1"/>
  <c r="G191" i="1"/>
  <c r="G190" i="1"/>
  <c r="G188" i="1"/>
  <c r="G187" i="1"/>
  <c r="G186" i="1"/>
  <c r="G184" i="1"/>
  <c r="E45" i="9"/>
  <c r="B45" i="9" s="1"/>
  <c r="B221" i="9"/>
  <c r="G183" i="1"/>
  <c r="G182" i="1"/>
  <c r="G181" i="1"/>
  <c r="F218" i="9"/>
  <c r="B218" i="9" s="1"/>
  <c r="G177" i="1"/>
  <c r="G173" i="1"/>
  <c r="G174" i="1"/>
  <c r="G169" i="1"/>
  <c r="G165" i="1"/>
  <c r="G168" i="1"/>
  <c r="G167" i="1"/>
  <c r="G166" i="1"/>
  <c r="G164" i="1"/>
  <c r="G163" i="1"/>
  <c r="G162" i="1"/>
  <c r="G160" i="1"/>
  <c r="G121" i="1"/>
  <c r="G118" i="1"/>
  <c r="H113" i="1"/>
  <c r="E37" i="9"/>
  <c r="B37" i="9" s="1"/>
  <c r="H111" i="1"/>
  <c r="H110" i="1"/>
  <c r="H107" i="1"/>
  <c r="G103" i="1"/>
  <c r="G106" i="1"/>
  <c r="G90" i="1"/>
  <c r="H87" i="1"/>
  <c r="G87" i="1"/>
  <c r="G82" i="1"/>
  <c r="G79" i="1"/>
  <c r="G81" i="1"/>
  <c r="C70" i="1"/>
  <c r="G57" i="1"/>
  <c r="G56" i="1"/>
  <c r="G25" i="1"/>
  <c r="G27" i="1"/>
  <c r="G23" i="1"/>
  <c r="G11" i="1"/>
  <c r="G7" i="1"/>
  <c r="H4" i="1"/>
  <c r="G4" i="1"/>
  <c r="G6" i="1"/>
  <c r="E26" i="9"/>
  <c r="B26" i="9" s="1"/>
  <c r="F216" i="9"/>
  <c r="B216" i="9" s="1"/>
  <c r="G252" i="1"/>
  <c r="G256" i="1"/>
  <c r="G260" i="1"/>
  <c r="G264" i="1"/>
  <c r="G268" i="1"/>
  <c r="G272" i="1"/>
  <c r="G276" i="1"/>
  <c r="G280" i="1"/>
  <c r="G284" i="1"/>
  <c r="G289" i="1"/>
  <c r="H297" i="1"/>
  <c r="H305" i="1"/>
  <c r="H307" i="1"/>
  <c r="H315" i="1"/>
  <c r="H323" i="1"/>
  <c r="H331" i="1"/>
  <c r="G335" i="1"/>
  <c r="H335" i="1"/>
  <c r="G347" i="1"/>
  <c r="H347" i="1"/>
  <c r="G363" i="1"/>
  <c r="H363" i="1"/>
  <c r="G379" i="1"/>
  <c r="H379" i="1"/>
  <c r="G395" i="1"/>
  <c r="H395" i="1"/>
  <c r="G423" i="1"/>
  <c r="H423" i="1"/>
  <c r="G251" i="1"/>
  <c r="G255" i="1"/>
  <c r="G263" i="1"/>
  <c r="G267" i="1"/>
  <c r="G271" i="1"/>
  <c r="G275" i="1"/>
  <c r="G279" i="1"/>
  <c r="G283" i="1"/>
  <c r="G288" i="1"/>
  <c r="H299" i="1"/>
  <c r="H309" i="1"/>
  <c r="H317" i="1"/>
  <c r="H325" i="1"/>
  <c r="G351" i="1"/>
  <c r="H351" i="1"/>
  <c r="G367" i="1"/>
  <c r="H367" i="1"/>
  <c r="G383" i="1"/>
  <c r="H383" i="1"/>
  <c r="G399" i="1"/>
  <c r="H399" i="1"/>
  <c r="G343" i="1"/>
  <c r="H343" i="1"/>
  <c r="G355" i="1"/>
  <c r="H355" i="1"/>
  <c r="G371" i="1"/>
  <c r="H371" i="1"/>
  <c r="G387" i="1"/>
  <c r="H387" i="1"/>
  <c r="G359" i="1"/>
  <c r="H359" i="1"/>
  <c r="G375" i="1"/>
  <c r="H375" i="1"/>
  <c r="G411" i="1"/>
  <c r="H411" i="1"/>
  <c r="G419" i="1"/>
  <c r="H419" i="1"/>
  <c r="G292" i="1"/>
  <c r="G296" i="1"/>
  <c r="G300" i="1"/>
  <c r="G304" i="1"/>
  <c r="G308" i="1"/>
  <c r="G312" i="1"/>
  <c r="G316" i="1"/>
  <c r="G320" i="1"/>
  <c r="G324" i="1"/>
  <c r="G328" i="1"/>
  <c r="G332" i="1"/>
  <c r="G336" i="1"/>
  <c r="G340" i="1"/>
  <c r="G344" i="1"/>
  <c r="G348" i="1"/>
  <c r="G352" i="1"/>
  <c r="G356" i="1"/>
  <c r="G360" i="1"/>
  <c r="G364" i="1"/>
  <c r="G368" i="1"/>
  <c r="G372" i="1"/>
  <c r="G376" i="1"/>
  <c r="G380" i="1"/>
  <c r="G384" i="1"/>
  <c r="G388" i="1"/>
  <c r="G392" i="1"/>
  <c r="G396" i="1"/>
  <c r="G400" i="1"/>
  <c r="G404" i="1"/>
  <c r="G416" i="1"/>
  <c r="G420" i="1"/>
  <c r="G424" i="1"/>
  <c r="G428" i="1"/>
  <c r="G432" i="1"/>
  <c r="G436" i="1"/>
  <c r="G440" i="1"/>
  <c r="G444" i="1"/>
  <c r="G448" i="1"/>
  <c r="G452" i="1"/>
  <c r="G456" i="1"/>
  <c r="G460" i="1"/>
  <c r="G464" i="1"/>
  <c r="G468" i="1"/>
  <c r="G472" i="1"/>
  <c r="G476" i="1"/>
  <c r="G480" i="1"/>
  <c r="G484" i="1"/>
  <c r="G488" i="1"/>
  <c r="G492" i="1"/>
  <c r="G496" i="1"/>
  <c r="G500" i="1"/>
  <c r="H506" i="1"/>
  <c r="H508" i="1"/>
  <c r="G508" i="1"/>
  <c r="G511" i="1"/>
  <c r="G515" i="1"/>
  <c r="G519" i="1"/>
  <c r="H575" i="1"/>
  <c r="G575" i="1"/>
  <c r="H577" i="1"/>
  <c r="G577" i="1"/>
  <c r="H579" i="1"/>
  <c r="G579" i="1"/>
  <c r="H581" i="1"/>
  <c r="G581" i="1"/>
  <c r="H583" i="1"/>
  <c r="G583" i="1"/>
  <c r="H585" i="1"/>
  <c r="G585" i="1"/>
  <c r="G591" i="1"/>
  <c r="G595" i="1"/>
  <c r="G599" i="1"/>
  <c r="G603" i="1"/>
  <c r="G607" i="1"/>
  <c r="G611" i="1"/>
  <c r="G615" i="1"/>
  <c r="H631" i="1"/>
  <c r="G631" i="1"/>
  <c r="H758" i="1"/>
  <c r="G758" i="1"/>
  <c r="H774" i="1"/>
  <c r="G774" i="1"/>
  <c r="H790" i="1"/>
  <c r="G790" i="1"/>
  <c r="H806" i="1"/>
  <c r="G806" i="1"/>
  <c r="H822" i="1"/>
  <c r="G822" i="1"/>
  <c r="H838" i="1"/>
  <c r="G838" i="1"/>
  <c r="G590" i="1"/>
  <c r="G594" i="1"/>
  <c r="G598" i="1"/>
  <c r="G602" i="1"/>
  <c r="G606" i="1"/>
  <c r="G610" i="1"/>
  <c r="G614" i="1"/>
  <c r="G618" i="1"/>
  <c r="H770" i="1"/>
  <c r="G770" i="1"/>
  <c r="H786" i="1"/>
  <c r="G786" i="1"/>
  <c r="H802" i="1"/>
  <c r="G802" i="1"/>
  <c r="H818" i="1"/>
  <c r="G818" i="1"/>
  <c r="H834" i="1"/>
  <c r="G834" i="1"/>
  <c r="H292" i="1"/>
  <c r="H296" i="1"/>
  <c r="G298" i="1"/>
  <c r="H300" i="1"/>
  <c r="G302" i="1"/>
  <c r="H304" i="1"/>
  <c r="H308" i="1"/>
  <c r="G310" i="1"/>
  <c r="H312" i="1"/>
  <c r="G314" i="1"/>
  <c r="H316" i="1"/>
  <c r="G318" i="1"/>
  <c r="H320" i="1"/>
  <c r="G322" i="1"/>
  <c r="H324" i="1"/>
  <c r="G326" i="1"/>
  <c r="H328" i="1"/>
  <c r="G330" i="1"/>
  <c r="H332" i="1"/>
  <c r="G334" i="1"/>
  <c r="H336" i="1"/>
  <c r="G338" i="1"/>
  <c r="H340" i="1"/>
  <c r="G342" i="1"/>
  <c r="H344" i="1"/>
  <c r="H348" i="1"/>
  <c r="G350" i="1"/>
  <c r="H352" i="1"/>
  <c r="G354" i="1"/>
  <c r="H356" i="1"/>
  <c r="H360" i="1"/>
  <c r="G362" i="1"/>
  <c r="H364" i="1"/>
  <c r="G366" i="1"/>
  <c r="H368" i="1"/>
  <c r="G370" i="1"/>
  <c r="H372" i="1"/>
  <c r="G374" i="1"/>
  <c r="H376" i="1"/>
  <c r="G378" i="1"/>
  <c r="H380" i="1"/>
  <c r="G382" i="1"/>
  <c r="H384" i="1"/>
  <c r="G386" i="1"/>
  <c r="H388" i="1"/>
  <c r="G390" i="1"/>
  <c r="H392" i="1"/>
  <c r="G394" i="1"/>
  <c r="H396" i="1"/>
  <c r="G398" i="1"/>
  <c r="H400" i="1"/>
  <c r="H404" i="1"/>
  <c r="G406" i="1"/>
  <c r="H416" i="1"/>
  <c r="G418" i="1"/>
  <c r="H420" i="1"/>
  <c r="G422" i="1"/>
  <c r="H424" i="1"/>
  <c r="G426" i="1"/>
  <c r="H428" i="1"/>
  <c r="G430" i="1"/>
  <c r="H432" i="1"/>
  <c r="G434" i="1"/>
  <c r="H436" i="1"/>
  <c r="G438" i="1"/>
  <c r="H440" i="1"/>
  <c r="G442" i="1"/>
  <c r="H444" i="1"/>
  <c r="G446" i="1"/>
  <c r="H448" i="1"/>
  <c r="G450" i="1"/>
  <c r="H452" i="1"/>
  <c r="G454" i="1"/>
  <c r="H456" i="1"/>
  <c r="G458" i="1"/>
  <c r="H460" i="1"/>
  <c r="G462" i="1"/>
  <c r="H464" i="1"/>
  <c r="H468" i="1"/>
  <c r="G470" i="1"/>
  <c r="H472" i="1"/>
  <c r="G474" i="1"/>
  <c r="H476" i="1"/>
  <c r="H480" i="1"/>
  <c r="G482" i="1"/>
  <c r="H484" i="1"/>
  <c r="G486" i="1"/>
  <c r="H488" i="1"/>
  <c r="G490" i="1"/>
  <c r="H492" i="1"/>
  <c r="G494" i="1"/>
  <c r="H496" i="1"/>
  <c r="G498" i="1"/>
  <c r="H500" i="1"/>
  <c r="G502" i="1"/>
  <c r="H504" i="1"/>
  <c r="H507" i="1"/>
  <c r="G507" i="1"/>
  <c r="G513" i="1"/>
  <c r="G517" i="1"/>
  <c r="G521" i="1"/>
  <c r="H576" i="1"/>
  <c r="G576" i="1"/>
  <c r="H578" i="1"/>
  <c r="G578" i="1"/>
  <c r="H580" i="1"/>
  <c r="G580" i="1"/>
  <c r="H582" i="1"/>
  <c r="G582" i="1"/>
  <c r="H584" i="1"/>
  <c r="G584" i="1"/>
  <c r="H586" i="1"/>
  <c r="G586" i="1"/>
  <c r="G589" i="1"/>
  <c r="G593" i="1"/>
  <c r="G597" i="1"/>
  <c r="G601" i="1"/>
  <c r="G605" i="1"/>
  <c r="G609" i="1"/>
  <c r="G613" i="1"/>
  <c r="G617" i="1"/>
  <c r="H632" i="1"/>
  <c r="G632" i="1"/>
  <c r="H766" i="1"/>
  <c r="G766" i="1"/>
  <c r="H782" i="1"/>
  <c r="G782" i="1"/>
  <c r="H798" i="1"/>
  <c r="G798" i="1"/>
  <c r="H814" i="1"/>
  <c r="G814" i="1"/>
  <c r="H830" i="1"/>
  <c r="G830" i="1"/>
  <c r="H846" i="1"/>
  <c r="G846" i="1"/>
  <c r="H427" i="1"/>
  <c r="H431" i="1"/>
  <c r="H435" i="1"/>
  <c r="H439" i="1"/>
  <c r="H443" i="1"/>
  <c r="H447" i="1"/>
  <c r="H451" i="1"/>
  <c r="H455" i="1"/>
  <c r="H459" i="1"/>
  <c r="H463" i="1"/>
  <c r="H467" i="1"/>
  <c r="H471" i="1"/>
  <c r="H475" i="1"/>
  <c r="H479" i="1"/>
  <c r="H483" i="1"/>
  <c r="H487" i="1"/>
  <c r="H491" i="1"/>
  <c r="H495" i="1"/>
  <c r="H499" i="1"/>
  <c r="H503" i="1"/>
  <c r="H762" i="1"/>
  <c r="G762" i="1"/>
  <c r="H778" i="1"/>
  <c r="G778" i="1"/>
  <c r="H794" i="1"/>
  <c r="G794" i="1"/>
  <c r="H810" i="1"/>
  <c r="G810" i="1"/>
  <c r="H826" i="1"/>
  <c r="G826" i="1"/>
  <c r="H842" i="1"/>
  <c r="G842"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G850" i="1"/>
  <c r="H994" i="1"/>
  <c r="H998" i="1"/>
  <c r="H1002" i="1"/>
  <c r="H1006" i="1"/>
  <c r="H1010" i="1"/>
  <c r="H1014" i="1"/>
  <c r="H1018" i="1"/>
  <c r="H1022" i="1"/>
  <c r="H1026" i="1"/>
  <c r="H1038" i="1"/>
  <c r="H1042" i="1"/>
  <c r="H1051" i="1"/>
  <c r="H1055" i="1"/>
  <c r="H1059" i="1"/>
  <c r="H1063" i="1"/>
  <c r="H1067" i="1"/>
  <c r="H1071" i="1"/>
  <c r="H1075" i="1"/>
  <c r="H1079" i="1"/>
  <c r="H1083" i="1"/>
  <c r="H1087" i="1"/>
  <c r="H1089" i="1"/>
  <c r="G1089" i="1"/>
  <c r="H1091" i="1"/>
  <c r="G1091" i="1"/>
  <c r="H1093" i="1"/>
  <c r="G1093" i="1"/>
  <c r="H1095" i="1"/>
  <c r="G1095" i="1"/>
  <c r="G1120" i="1"/>
  <c r="H1120" i="1"/>
  <c r="G1128" i="1"/>
  <c r="H1128" i="1"/>
  <c r="G1136" i="1"/>
  <c r="H1136" i="1"/>
  <c r="G1144" i="1"/>
  <c r="H1144" i="1"/>
  <c r="G1437" i="1"/>
  <c r="H1437" i="1"/>
  <c r="H1088" i="1"/>
  <c r="G1088" i="1"/>
  <c r="H1090" i="1"/>
  <c r="G1090" i="1"/>
  <c r="H1092" i="1"/>
  <c r="G1092" i="1"/>
  <c r="H1094" i="1"/>
  <c r="G1094" i="1"/>
  <c r="G1116" i="1"/>
  <c r="H1116" i="1"/>
  <c r="G1124" i="1"/>
  <c r="H1124" i="1"/>
  <c r="G1132" i="1"/>
  <c r="H1132" i="1"/>
  <c r="G1140" i="1"/>
  <c r="H1140" i="1"/>
  <c r="G1148" i="1"/>
  <c r="H1148" i="1"/>
  <c r="G1526" i="1"/>
  <c r="H1526" i="1"/>
  <c r="G1542" i="1"/>
  <c r="H1542" i="1"/>
  <c r="G1558" i="1"/>
  <c r="H1558" i="1"/>
  <c r="G1574" i="1"/>
  <c r="H1574" i="1"/>
  <c r="H1217" i="1"/>
  <c r="G1217" i="1"/>
  <c r="H1219" i="1"/>
  <c r="G1219" i="1"/>
  <c r="H1221" i="1"/>
  <c r="G1221" i="1"/>
  <c r="J1447" i="1"/>
  <c r="H1447" i="1"/>
  <c r="G1447" i="1"/>
  <c r="J1449" i="1"/>
  <c r="H1449" i="1"/>
  <c r="G1449" i="1"/>
  <c r="I1449" i="1" s="1"/>
  <c r="J1451" i="1"/>
  <c r="H1451" i="1"/>
  <c r="G1451" i="1"/>
  <c r="H1453" i="1"/>
  <c r="H1470" i="1"/>
  <c r="G1470" i="1"/>
  <c r="F219" i="4"/>
  <c r="D215" i="4"/>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8" i="1"/>
  <c r="G1378" i="1"/>
  <c r="H1380" i="1"/>
  <c r="G1380" i="1"/>
  <c r="H1382" i="1"/>
  <c r="G1382" i="1"/>
  <c r="G1488" i="1"/>
  <c r="H1488" i="1"/>
  <c r="G1504" i="1"/>
  <c r="H1504" i="1"/>
  <c r="F45" i="4"/>
  <c r="D44" i="4"/>
  <c r="F112" i="4"/>
  <c r="D106" i="4"/>
  <c r="H1114" i="1"/>
  <c r="H1118" i="1"/>
  <c r="H1122" i="1"/>
  <c r="H1126" i="1"/>
  <c r="H1130" i="1"/>
  <c r="H1134" i="1"/>
  <c r="H1138" i="1"/>
  <c r="H1142" i="1"/>
  <c r="H1146" i="1"/>
  <c r="H1150" i="1"/>
  <c r="H1216" i="1"/>
  <c r="G1216" i="1"/>
  <c r="H1218" i="1"/>
  <c r="G1218" i="1"/>
  <c r="H1220" i="1"/>
  <c r="G1220" i="1"/>
  <c r="H1446" i="1"/>
  <c r="J1446" i="1"/>
  <c r="G1446" i="1"/>
  <c r="I1446" i="1" s="1"/>
  <c r="H1448" i="1"/>
  <c r="J1448" i="1"/>
  <c r="G1448" i="1"/>
  <c r="I1448" i="1" s="1"/>
  <c r="H1450" i="1"/>
  <c r="J1450" i="1"/>
  <c r="G1450" i="1"/>
  <c r="H1452" i="1"/>
  <c r="J1452" i="1"/>
  <c r="G1452" i="1"/>
  <c r="G1486" i="1"/>
  <c r="H1486" i="1"/>
  <c r="G1502" i="1"/>
  <c r="H1502" i="1"/>
  <c r="G1528" i="1"/>
  <c r="H1528" i="1"/>
  <c r="G1544" i="1"/>
  <c r="H1544" i="1"/>
  <c r="G1560" i="1"/>
  <c r="H1560" i="1"/>
  <c r="G1576" i="1"/>
  <c r="H1576" i="1"/>
  <c r="I1440" i="1"/>
  <c r="I1442" i="1"/>
  <c r="I1444" i="1"/>
  <c r="G1454" i="1"/>
  <c r="J1462" i="1"/>
  <c r="H1462" i="1"/>
  <c r="I1462" i="1" s="1"/>
  <c r="H1463" i="1"/>
  <c r="I1463" i="1" s="1"/>
  <c r="J1463" i="1"/>
  <c r="J1464" i="1"/>
  <c r="H1464" i="1"/>
  <c r="I1464" i="1" s="1"/>
  <c r="H1465" i="1"/>
  <c r="I1465" i="1" s="1"/>
  <c r="J1465" i="1"/>
  <c r="J1466" i="1"/>
  <c r="H1466" i="1"/>
  <c r="I1466" i="1" s="1"/>
  <c r="H1467" i="1"/>
  <c r="I1467" i="1" s="1"/>
  <c r="J1467" i="1"/>
  <c r="J1468" i="1"/>
  <c r="H1468" i="1"/>
  <c r="I1468" i="1" s="1"/>
  <c r="G1475" i="1"/>
  <c r="E50" i="4"/>
  <c r="D46" i="1" s="1"/>
  <c r="E420" i="4"/>
  <c r="I1439" i="1"/>
  <c r="I1441" i="1"/>
  <c r="I1443" i="1"/>
  <c r="J1455" i="1"/>
  <c r="H1455" i="1"/>
  <c r="I1455" i="1" s="1"/>
  <c r="H1456" i="1"/>
  <c r="I1456" i="1" s="1"/>
  <c r="J1456" i="1"/>
  <c r="J1457" i="1"/>
  <c r="H1457" i="1"/>
  <c r="I1457" i="1" s="1"/>
  <c r="H1458" i="1"/>
  <c r="I1458" i="1" s="1"/>
  <c r="J1458" i="1"/>
  <c r="J1459" i="1"/>
  <c r="H1459" i="1"/>
  <c r="I1459" i="1" s="1"/>
  <c r="H1460" i="1"/>
  <c r="I1460" i="1" s="1"/>
  <c r="J1460" i="1"/>
  <c r="H1476" i="1"/>
  <c r="I1476" i="1" s="1"/>
  <c r="J1476" i="1"/>
  <c r="J1477" i="1"/>
  <c r="H1477" i="1"/>
  <c r="I1477" i="1" s="1"/>
  <c r="H1478" i="1"/>
  <c r="I1478" i="1" s="1"/>
  <c r="J1478" i="1"/>
  <c r="J1479" i="1"/>
  <c r="H1479" i="1"/>
  <c r="I1479" i="1" s="1"/>
  <c r="H1490" i="1"/>
  <c r="H1492" i="1"/>
  <c r="H1506" i="1"/>
  <c r="H1508" i="1"/>
  <c r="H1530" i="1"/>
  <c r="H1532" i="1"/>
  <c r="H1546" i="1"/>
  <c r="H1548" i="1"/>
  <c r="H1562" i="1"/>
  <c r="H1564" i="1"/>
  <c r="H1578" i="1"/>
  <c r="H1580" i="1"/>
  <c r="H1471" i="1"/>
  <c r="I1471" i="1" s="1"/>
  <c r="J1471" i="1"/>
  <c r="J1472" i="1"/>
  <c r="H1472" i="1"/>
  <c r="I1472" i="1" s="1"/>
  <c r="H1473" i="1"/>
  <c r="I1473" i="1" s="1"/>
  <c r="J1473" i="1"/>
  <c r="J1474" i="1"/>
  <c r="H1474" i="1"/>
  <c r="I1474" i="1" s="1"/>
  <c r="F125" i="4"/>
  <c r="D124" i="4"/>
  <c r="F164" i="4"/>
  <c r="D163" i="4"/>
  <c r="F522" i="4"/>
  <c r="D515" i="4"/>
  <c r="D245" i="5"/>
  <c r="D237" i="5" s="1"/>
  <c r="F246" i="5"/>
  <c r="B297" i="9"/>
  <c r="E296" i="9"/>
  <c r="I10" i="3" s="1"/>
  <c r="M212" i="9"/>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4" i="9"/>
  <c r="G163" i="9"/>
  <c r="E163" i="9" s="1"/>
  <c r="B163" i="9" s="1"/>
  <c r="G162" i="9"/>
  <c r="E162" i="9" s="1"/>
  <c r="B162" i="9" s="1"/>
  <c r="G161" i="9"/>
  <c r="E161" i="9" s="1"/>
  <c r="B161"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68" i="9"/>
  <c r="E168" i="9" s="1"/>
  <c r="B168" i="9" s="1"/>
  <c r="G167" i="9"/>
  <c r="E167" i="9" s="1"/>
  <c r="B167" i="9" s="1"/>
  <c r="G166" i="9"/>
  <c r="E166" i="9" s="1"/>
  <c r="B166" i="9" s="1"/>
  <c r="H165" i="9"/>
  <c r="G210" i="9"/>
  <c r="E210" i="9" s="1"/>
  <c r="B210" i="9" s="1"/>
  <c r="G202" i="9"/>
  <c r="E202" i="9" s="1"/>
  <c r="B202" i="9" s="1"/>
  <c r="G194" i="9"/>
  <c r="E194" i="9" s="1"/>
  <c r="B194" i="9" s="1"/>
  <c r="L212" i="9"/>
  <c r="F212" i="9" s="1"/>
  <c r="B212" i="9" s="1"/>
  <c r="G204" i="9"/>
  <c r="E204" i="9" s="1"/>
  <c r="B204" i="9" s="1"/>
  <c r="G196" i="9"/>
  <c r="E196" i="9" s="1"/>
  <c r="B196" i="9" s="1"/>
  <c r="G165" i="9"/>
  <c r="I10" i="9"/>
  <c r="G206" i="9"/>
  <c r="E206" i="9" s="1"/>
  <c r="B206" i="9" s="1"/>
  <c r="G198" i="9"/>
  <c r="E198" i="9" s="1"/>
  <c r="B198" i="9" s="1"/>
  <c r="G208" i="9"/>
  <c r="E208" i="9" s="1"/>
  <c r="B208" i="9" s="1"/>
  <c r="G200" i="9"/>
  <c r="E200" i="9" s="1"/>
  <c r="B200" i="9" s="1"/>
  <c r="G192" i="9"/>
  <c r="E192" i="9" s="1"/>
  <c r="B192" i="9" s="1"/>
  <c r="H164" i="9"/>
  <c r="H29" i="3"/>
  <c r="F140" i="4"/>
  <c r="D139" i="4"/>
  <c r="F632" i="4"/>
  <c r="D625" i="4"/>
  <c r="E7" i="4"/>
  <c r="D50" i="4"/>
  <c r="F65" i="4"/>
  <c r="D82" i="4"/>
  <c r="F91" i="4"/>
  <c r="D152" i="4"/>
  <c r="D196" i="4"/>
  <c r="D311" i="4"/>
  <c r="F352" i="4"/>
  <c r="D351" i="4"/>
  <c r="F238" i="5"/>
  <c r="D43" i="8"/>
  <c r="C1223" i="1"/>
  <c r="C1299" i="1"/>
  <c r="C1436" i="1"/>
  <c r="F8" i="4"/>
  <c r="D7" i="4"/>
  <c r="E163" i="4"/>
  <c r="D159" i="1" s="1"/>
  <c r="D224" i="4"/>
  <c r="F300" i="4"/>
  <c r="D299" i="4"/>
  <c r="F473" i="4"/>
  <c r="D472" i="4"/>
  <c r="H286" i="9"/>
  <c r="E286" i="9" s="1"/>
  <c r="B286" i="9" s="1"/>
  <c r="E87" i="5"/>
  <c r="F207" i="5"/>
  <c r="D206" i="5"/>
  <c r="D580" i="4"/>
  <c r="F581" i="4"/>
  <c r="D644" i="4"/>
  <c r="F70" i="5"/>
  <c r="D69" i="5"/>
  <c r="D134" i="5"/>
  <c r="F135" i="5"/>
  <c r="E289" i="9"/>
  <c r="B289" i="9" s="1"/>
  <c r="D114" i="6"/>
  <c r="D344" i="4"/>
  <c r="D396" i="4"/>
  <c r="D421" i="4"/>
  <c r="E529" i="4"/>
  <c r="F119" i="5"/>
  <c r="D118" i="5"/>
  <c r="F177" i="5"/>
  <c r="E89" i="6"/>
  <c r="D1383" i="1" s="1"/>
  <c r="E643" i="4"/>
  <c r="D637" i="1" s="1"/>
  <c r="D529" i="4"/>
  <c r="E580" i="4"/>
  <c r="D574" i="1" s="1"/>
  <c r="D593" i="4"/>
  <c r="F603" i="4"/>
  <c r="D12" i="5"/>
  <c r="D7" i="5" s="1"/>
  <c r="F13" i="5"/>
  <c r="F180" i="5"/>
  <c r="F190" i="5"/>
  <c r="F36" i="6"/>
  <c r="D35" i="6"/>
  <c r="D89" i="6"/>
  <c r="F115" i="6"/>
  <c r="E593" i="4"/>
  <c r="D587" i="1" s="1"/>
  <c r="B118" i="9"/>
  <c r="B126" i="9"/>
  <c r="B134" i="9"/>
  <c r="B146" i="9"/>
  <c r="B154" i="9"/>
  <c r="E22" i="9"/>
  <c r="B22" i="9" s="1"/>
  <c r="E30" i="9"/>
  <c r="B30" i="9" s="1"/>
  <c r="E38" i="9"/>
  <c r="B38" i="9" s="1"/>
  <c r="E46" i="9"/>
  <c r="B46" i="9" s="1"/>
  <c r="E54" i="9"/>
  <c r="B54" i="9" s="1"/>
  <c r="E62" i="9"/>
  <c r="B62" i="9" s="1"/>
  <c r="E70" i="9"/>
  <c r="B70" i="9" s="1"/>
  <c r="E78" i="9"/>
  <c r="B78" i="9" s="1"/>
  <c r="E86" i="9"/>
  <c r="B86" i="9" s="1"/>
  <c r="E94" i="9"/>
  <c r="B94" i="9" s="1"/>
  <c r="E102" i="9"/>
  <c r="B102" i="9" s="1"/>
  <c r="B106" i="9"/>
  <c r="B110" i="9"/>
  <c r="B114" i="9"/>
  <c r="B238" i="9"/>
  <c r="B254" i="9"/>
  <c r="F215" i="9"/>
  <c r="B215" i="9" s="1"/>
  <c r="B226" i="9"/>
  <c r="B242" i="9"/>
  <c r="B258" i="9"/>
  <c r="B268" i="9"/>
  <c r="H1175" i="1" l="1"/>
  <c r="G1048" i="1"/>
  <c r="H292" i="9"/>
  <c r="D1183" i="1"/>
  <c r="G291" i="9"/>
  <c r="E291" i="9" s="1"/>
  <c r="B291" i="9" s="1"/>
  <c r="C1167" i="1"/>
  <c r="D176" i="5"/>
  <c r="H22" i="3" s="1"/>
  <c r="F87" i="5"/>
  <c r="C1065" i="1"/>
  <c r="D42" i="8"/>
  <c r="C1517" i="1" s="1"/>
  <c r="H1499" i="1"/>
  <c r="G1499" i="1"/>
  <c r="G1483" i="1"/>
  <c r="H1376" i="1"/>
  <c r="I25" i="3"/>
  <c r="D1329" i="1"/>
  <c r="I24" i="3"/>
  <c r="F5" i="6"/>
  <c r="E237" i="5"/>
  <c r="D1215" i="1"/>
  <c r="H1184" i="1"/>
  <c r="G1184" i="1"/>
  <c r="I22" i="3"/>
  <c r="E7" i="5"/>
  <c r="I20" i="3" s="1"/>
  <c r="H1157" i="1"/>
  <c r="H1154" i="1"/>
  <c r="G1007" i="1"/>
  <c r="G997" i="1"/>
  <c r="G986" i="1"/>
  <c r="G1423" i="1"/>
  <c r="H1416" i="1"/>
  <c r="G1416" i="1"/>
  <c r="H412" i="1"/>
  <c r="E350" i="4"/>
  <c r="D345" i="1" s="1"/>
  <c r="G55" i="1"/>
  <c r="F484" i="4"/>
  <c r="C478" i="1"/>
  <c r="C358" i="1"/>
  <c r="G321" i="1"/>
  <c r="H321" i="1"/>
  <c r="F643" i="4"/>
  <c r="C637" i="1"/>
  <c r="H637" i="1" s="1"/>
  <c r="F263" i="4"/>
  <c r="C259" i="1"/>
  <c r="G70" i="1"/>
  <c r="H70" i="1"/>
  <c r="E528" i="4"/>
  <c r="E635" i="4" s="1"/>
  <c r="D629" i="1" s="1"/>
  <c r="D523" i="1"/>
  <c r="F114" i="6"/>
  <c r="H27" i="3"/>
  <c r="C1408" i="1"/>
  <c r="F134" i="5"/>
  <c r="C1112" i="1"/>
  <c r="G292" i="9"/>
  <c r="F206" i="5"/>
  <c r="C1183" i="1"/>
  <c r="F472" i="4"/>
  <c r="C466" i="1"/>
  <c r="I35" i="3"/>
  <c r="C1518" i="1"/>
  <c r="F196" i="4"/>
  <c r="C192" i="1"/>
  <c r="D141" i="6"/>
  <c r="F625" i="4"/>
  <c r="C619" i="1"/>
  <c r="E164" i="9"/>
  <c r="B164" i="9" s="1"/>
  <c r="F215" i="4"/>
  <c r="C211" i="1"/>
  <c r="C587" i="1"/>
  <c r="F593" i="4"/>
  <c r="F12" i="5"/>
  <c r="C990" i="1"/>
  <c r="D420" i="4"/>
  <c r="F421" i="4"/>
  <c r="C415" i="1"/>
  <c r="D68" i="5"/>
  <c r="D6" i="5" s="1"/>
  <c r="C1047" i="1"/>
  <c r="F69" i="5"/>
  <c r="F580" i="4"/>
  <c r="C574" i="1"/>
  <c r="F224" i="4"/>
  <c r="C220" i="1"/>
  <c r="H1436" i="1"/>
  <c r="G1436" i="1"/>
  <c r="F351" i="4"/>
  <c r="D350" i="4"/>
  <c r="C346" i="1"/>
  <c r="G20" i="9"/>
  <c r="H20" i="9"/>
  <c r="F152" i="4"/>
  <c r="D151" i="4"/>
  <c r="C148" i="1"/>
  <c r="F50" i="4"/>
  <c r="C46" i="1"/>
  <c r="F163" i="4"/>
  <c r="C159" i="1"/>
  <c r="D414" i="1"/>
  <c r="F44" i="4"/>
  <c r="C40" i="1"/>
  <c r="I1447" i="1"/>
  <c r="C1383" i="1"/>
  <c r="F89" i="6"/>
  <c r="C985" i="1"/>
  <c r="H20" i="3"/>
  <c r="D528" i="4"/>
  <c r="C523" i="1"/>
  <c r="F529" i="4"/>
  <c r="F118" i="5"/>
  <c r="C1096" i="1"/>
  <c r="F396" i="4"/>
  <c r="C391" i="1"/>
  <c r="E68" i="5"/>
  <c r="D1065" i="1"/>
  <c r="H1299" i="1"/>
  <c r="G1299" i="1"/>
  <c r="E6" i="4"/>
  <c r="D3" i="1"/>
  <c r="F139" i="4"/>
  <c r="C135" i="1"/>
  <c r="F245" i="5"/>
  <c r="C1222" i="1"/>
  <c r="I1450" i="1"/>
  <c r="E151" i="4"/>
  <c r="F35" i="6"/>
  <c r="C1329" i="1"/>
  <c r="H25" i="3"/>
  <c r="F176" i="5"/>
  <c r="D175" i="5"/>
  <c r="F344" i="4"/>
  <c r="C339" i="1"/>
  <c r="F644" i="4"/>
  <c r="C638" i="1"/>
  <c r="E141" i="6"/>
  <c r="F299" i="4"/>
  <c r="D298" i="4"/>
  <c r="C294" i="1"/>
  <c r="D6" i="4"/>
  <c r="F7" i="4"/>
  <c r="C3" i="1"/>
  <c r="H1223" i="1"/>
  <c r="G1223" i="1"/>
  <c r="C1214" i="1"/>
  <c r="H23" i="3"/>
  <c r="F311" i="4"/>
  <c r="C306" i="1"/>
  <c r="F82" i="4"/>
  <c r="C78" i="1"/>
  <c r="E165" i="9"/>
  <c r="B165" i="9" s="1"/>
  <c r="B191" i="9"/>
  <c r="F515" i="4"/>
  <c r="C509" i="1"/>
  <c r="F124" i="4"/>
  <c r="C120" i="1"/>
  <c r="I1452" i="1"/>
  <c r="F106" i="4"/>
  <c r="C102" i="1"/>
  <c r="I1451" i="1"/>
  <c r="E292" i="9" l="1"/>
  <c r="B292" i="9" s="1"/>
  <c r="G1167" i="1"/>
  <c r="H1167" i="1"/>
  <c r="C1153" i="1"/>
  <c r="G1153" i="1" s="1"/>
  <c r="G295" i="9"/>
  <c r="E295" i="9" s="1"/>
  <c r="B295" i="9" s="1"/>
  <c r="K1432" i="9"/>
  <c r="G294" i="9"/>
  <c r="E294" i="9" s="1"/>
  <c r="B294" i="9" s="1"/>
  <c r="I34" i="3"/>
  <c r="H1215" i="1"/>
  <c r="G1215" i="1"/>
  <c r="I23" i="3"/>
  <c r="D1214" i="1"/>
  <c r="G1214" i="1" s="1"/>
  <c r="F237" i="5"/>
  <c r="E175" i="5"/>
  <c r="D1152" i="1" s="1"/>
  <c r="F7" i="5"/>
  <c r="D985" i="1"/>
  <c r="H985" i="1" s="1"/>
  <c r="E408" i="4"/>
  <c r="D403" i="1" s="1"/>
  <c r="E407" i="4"/>
  <c r="D402" i="1" s="1"/>
  <c r="H478" i="1"/>
  <c r="G478" i="1"/>
  <c r="G358" i="1"/>
  <c r="H358" i="1"/>
  <c r="G637" i="1"/>
  <c r="H259" i="1"/>
  <c r="G259" i="1"/>
  <c r="D412" i="4"/>
  <c r="F6" i="4"/>
  <c r="H16" i="3"/>
  <c r="C2" i="1"/>
  <c r="G1047" i="1"/>
  <c r="H1047" i="1"/>
  <c r="F420" i="4"/>
  <c r="D635" i="4"/>
  <c r="C414" i="1"/>
  <c r="H587" i="1"/>
  <c r="G587" i="1"/>
  <c r="G619" i="1"/>
  <c r="H619" i="1"/>
  <c r="G1112" i="1"/>
  <c r="H1112" i="1"/>
  <c r="H1329" i="1"/>
  <c r="G1329" i="1"/>
  <c r="G523" i="1"/>
  <c r="H523" i="1"/>
  <c r="G294" i="1"/>
  <c r="H294" i="1"/>
  <c r="F175" i="5"/>
  <c r="C1152" i="1"/>
  <c r="H1222" i="1"/>
  <c r="G1222" i="1"/>
  <c r="G1065" i="1"/>
  <c r="H1065" i="1"/>
  <c r="H1096" i="1"/>
  <c r="G1096" i="1"/>
  <c r="D636" i="4"/>
  <c r="F528" i="4"/>
  <c r="C522" i="1"/>
  <c r="G276" i="9"/>
  <c r="C984" i="1"/>
  <c r="H40" i="1"/>
  <c r="G40" i="1"/>
  <c r="G159" i="1"/>
  <c r="H159" i="1"/>
  <c r="G148" i="1"/>
  <c r="H148" i="1"/>
  <c r="E20" i="9"/>
  <c r="H574" i="1"/>
  <c r="G574" i="1"/>
  <c r="F68" i="5"/>
  <c r="C1046" i="1"/>
  <c r="H21" i="3"/>
  <c r="G990" i="1"/>
  <c r="H990" i="1"/>
  <c r="H211" i="1"/>
  <c r="G211" i="1"/>
  <c r="G1518" i="1"/>
  <c r="H1518" i="1"/>
  <c r="H1183" i="1"/>
  <c r="G1183" i="1"/>
  <c r="G306" i="1"/>
  <c r="H306" i="1"/>
  <c r="H509" i="1"/>
  <c r="G509" i="1"/>
  <c r="I28" i="3"/>
  <c r="D1435" i="1"/>
  <c r="G78" i="1"/>
  <c r="H78" i="1"/>
  <c r="H638" i="1"/>
  <c r="G638" i="1"/>
  <c r="H120" i="1"/>
  <c r="G120" i="1"/>
  <c r="H1214" i="1"/>
  <c r="G3" i="1"/>
  <c r="H3" i="1"/>
  <c r="D407" i="4"/>
  <c r="F298" i="4"/>
  <c r="C293" i="1"/>
  <c r="E412" i="4"/>
  <c r="I16" i="3"/>
  <c r="D2" i="1"/>
  <c r="I21" i="3"/>
  <c r="D1046" i="1"/>
  <c r="E6" i="5"/>
  <c r="F6" i="5" s="1"/>
  <c r="D289" i="4"/>
  <c r="F151" i="4"/>
  <c r="H17" i="3"/>
  <c r="C147" i="1"/>
  <c r="G346" i="1"/>
  <c r="H346" i="1"/>
  <c r="H1517" i="1"/>
  <c r="G1517" i="1"/>
  <c r="H11" i="3"/>
  <c r="G415" i="1"/>
  <c r="H415" i="1"/>
  <c r="F141" i="6"/>
  <c r="C1435" i="1"/>
  <c r="H28" i="3"/>
  <c r="G1408" i="1"/>
  <c r="H1408" i="1"/>
  <c r="E636" i="4"/>
  <c r="D630" i="1" s="1"/>
  <c r="D522" i="1"/>
  <c r="G102" i="1"/>
  <c r="H102" i="1"/>
  <c r="G339" i="1"/>
  <c r="H339" i="1"/>
  <c r="E289" i="4"/>
  <c r="I17" i="3"/>
  <c r="D147" i="1"/>
  <c r="G135" i="1"/>
  <c r="H135" i="1"/>
  <c r="G391" i="1"/>
  <c r="H391" i="1"/>
  <c r="H1383" i="1"/>
  <c r="G1383" i="1"/>
  <c r="G46" i="1"/>
  <c r="H46" i="1"/>
  <c r="D408" i="4"/>
  <c r="F350" i="4"/>
  <c r="C345" i="1"/>
  <c r="H220" i="1"/>
  <c r="G220" i="1"/>
  <c r="G192" i="1"/>
  <c r="H192" i="1"/>
  <c r="G466" i="1"/>
  <c r="H466" i="1"/>
  <c r="G299" i="9"/>
  <c r="E299" i="9" s="1"/>
  <c r="H1153" i="1" l="1"/>
  <c r="E293" i="9"/>
  <c r="G985" i="1"/>
  <c r="E298" i="9"/>
  <c r="B299" i="9"/>
  <c r="F408" i="4"/>
  <c r="C403" i="1"/>
  <c r="H147" i="1"/>
  <c r="G147" i="1"/>
  <c r="H276" i="9"/>
  <c r="E276" i="9" s="1"/>
  <c r="D984" i="1"/>
  <c r="G984" i="1" s="1"/>
  <c r="G293" i="1"/>
  <c r="H293" i="1"/>
  <c r="H1046" i="1"/>
  <c r="G1046" i="1"/>
  <c r="E19" i="9"/>
  <c r="B20" i="9"/>
  <c r="H1152" i="1"/>
  <c r="G1152" i="1"/>
  <c r="E291" i="4"/>
  <c r="D287" i="1" s="1"/>
  <c r="E413" i="4"/>
  <c r="E414" i="4" s="1"/>
  <c r="D409" i="1" s="1"/>
  <c r="D285" i="1"/>
  <c r="H1435" i="1"/>
  <c r="G1435" i="1"/>
  <c r="F636" i="4"/>
  <c r="C630" i="1"/>
  <c r="G345" i="1"/>
  <c r="H345" i="1"/>
  <c r="E290" i="4"/>
  <c r="D286" i="1" s="1"/>
  <c r="F407" i="4"/>
  <c r="C402" i="1"/>
  <c r="G282" i="9"/>
  <c r="E282" i="9" s="1"/>
  <c r="B282" i="9" s="1"/>
  <c r="G414" i="1"/>
  <c r="H414" i="1"/>
  <c r="D639" i="4"/>
  <c r="F412" i="4"/>
  <c r="C407" i="1"/>
  <c r="N3" i="9"/>
  <c r="I11" i="3"/>
  <c r="D291" i="4"/>
  <c r="F289" i="4"/>
  <c r="D413" i="4"/>
  <c r="D414" i="4" s="1"/>
  <c r="C285" i="1"/>
  <c r="H9" i="3"/>
  <c r="E639" i="4"/>
  <c r="D407" i="1"/>
  <c r="H8" i="3"/>
  <c r="G522" i="1"/>
  <c r="H522" i="1"/>
  <c r="F635" i="4"/>
  <c r="C629" i="1"/>
  <c r="H2" i="1"/>
  <c r="G2" i="1"/>
  <c r="D290" i="4"/>
  <c r="H984" i="1" l="1"/>
  <c r="F414" i="4"/>
  <c r="C409" i="1"/>
  <c r="F290" i="4"/>
  <c r="C286" i="1"/>
  <c r="G629" i="1"/>
  <c r="H629" i="1"/>
  <c r="D633" i="1"/>
  <c r="G407" i="1"/>
  <c r="H407" i="1"/>
  <c r="H630" i="1"/>
  <c r="G630" i="1"/>
  <c r="G403" i="1"/>
  <c r="H403" i="1"/>
  <c r="K3" i="9"/>
  <c r="I9" i="3"/>
  <c r="F291" i="4"/>
  <c r="C287" i="1"/>
  <c r="M3" i="9"/>
  <c r="E275" i="9"/>
  <c r="I8" i="3" s="1"/>
  <c r="B276" i="9"/>
  <c r="E640" i="4"/>
  <c r="E641" i="4" s="1"/>
  <c r="E415" i="4"/>
  <c r="D410" i="1" s="1"/>
  <c r="D408" i="1"/>
  <c r="H285" i="1"/>
  <c r="G285" i="1"/>
  <c r="D415" i="4"/>
  <c r="F413" i="4"/>
  <c r="D640" i="4"/>
  <c r="D641" i="4" s="1"/>
  <c r="C408" i="1"/>
  <c r="F639" i="4"/>
  <c r="C633" i="1"/>
  <c r="G402" i="1"/>
  <c r="H402" i="1"/>
  <c r="D635" i="1" l="1"/>
  <c r="H286" i="1"/>
  <c r="G286" i="1"/>
  <c r="F641" i="4"/>
  <c r="C635" i="1"/>
  <c r="F415" i="4"/>
  <c r="C410" i="1"/>
  <c r="H287" i="1"/>
  <c r="G287" i="1"/>
  <c r="G409" i="1"/>
  <c r="H409" i="1"/>
  <c r="G408" i="1"/>
  <c r="H408" i="1"/>
  <c r="E642" i="4"/>
  <c r="D634" i="1"/>
  <c r="H633" i="1"/>
  <c r="G633" i="1"/>
  <c r="D642" i="4"/>
  <c r="F640" i="4"/>
  <c r="C634" i="1"/>
  <c r="D646" i="4" l="1"/>
  <c r="F642" i="4"/>
  <c r="C636" i="1"/>
  <c r="G635" i="1"/>
  <c r="H635" i="1"/>
  <c r="E646" i="4"/>
  <c r="D636" i="1"/>
  <c r="H634" i="1"/>
  <c r="G634" i="1"/>
  <c r="G410" i="1"/>
  <c r="H410" i="1"/>
  <c r="D645" i="4"/>
  <c r="E645" i="4"/>
  <c r="H636" i="1" l="1"/>
  <c r="G636" i="1"/>
  <c r="C639" i="1"/>
  <c r="F645" i="4"/>
  <c r="H18" i="3"/>
  <c r="I19" i="3"/>
  <c r="D640" i="1"/>
  <c r="I18" i="3"/>
  <c r="D639" i="1"/>
  <c r="F646" i="4"/>
  <c r="C640" i="1"/>
  <c r="H19" i="3"/>
  <c r="H7" i="3" l="1"/>
  <c r="J3" i="9" s="1"/>
  <c r="G640" i="1"/>
  <c r="H640" i="1"/>
  <c r="H639" i="1"/>
  <c r="G639" i="1"/>
  <c r="I7" i="3" l="1"/>
  <c r="M272" i="9"/>
  <c r="L272" i="9"/>
  <c r="H18" i="9"/>
  <c r="G18" i="9"/>
  <c r="K13" i="9"/>
  <c r="I7" i="9"/>
  <c r="J9" i="9"/>
  <c r="I5" i="9"/>
  <c r="K7" i="9"/>
  <c r="H17" i="9"/>
  <c r="I17" i="9"/>
  <c r="J17" i="9"/>
  <c r="I11" i="9"/>
  <c r="J6" i="9"/>
  <c r="K12" i="9"/>
  <c r="J8" i="9"/>
  <c r="J13" i="9"/>
  <c r="I9" i="9"/>
  <c r="I13" i="9"/>
  <c r="K6" i="9"/>
  <c r="M16" i="9"/>
  <c r="J10" i="9"/>
  <c r="K5" i="9"/>
  <c r="K11" i="9"/>
  <c r="J7" i="9"/>
  <c r="J12" i="9"/>
  <c r="I8" i="9"/>
  <c r="I12" i="9"/>
  <c r="J5" i="9"/>
  <c r="H15" i="9"/>
  <c r="M15" i="9"/>
  <c r="L15" i="9"/>
  <c r="K9" i="9"/>
  <c r="K10" i="9"/>
  <c r="I6" i="9"/>
  <c r="J11" i="9"/>
  <c r="K8" i="9"/>
  <c r="G17" i="9"/>
  <c r="G16" i="9"/>
  <c r="H16" i="9"/>
  <c r="L16" i="9"/>
  <c r="G15" i="9"/>
  <c r="F16" i="9" l="1"/>
  <c r="E15" i="9"/>
  <c r="F272" i="9"/>
  <c r="B272" i="9" s="1"/>
  <c r="E17" i="9"/>
  <c r="B17" i="9" s="1"/>
  <c r="F15" i="9"/>
  <c r="F14" i="9" s="1"/>
  <c r="E18" i="9"/>
  <c r="B18" i="9" s="1"/>
  <c r="E12" i="9"/>
  <c r="B12" i="9" s="1"/>
  <c r="E5" i="9"/>
  <c r="E16" i="9"/>
  <c r="B16" i="9" s="1"/>
  <c r="E6" i="9"/>
  <c r="B6" i="9" s="1"/>
  <c r="E8" i="9"/>
  <c r="B8" i="9" s="1"/>
  <c r="E13" i="9"/>
  <c r="B13" i="9" s="1"/>
  <c r="E10" i="9"/>
  <c r="B10" i="9" s="1"/>
  <c r="E9" i="9"/>
  <c r="B9" i="9" s="1"/>
  <c r="E7" i="9"/>
  <c r="B7" i="9" s="1"/>
  <c r="E11" i="9"/>
  <c r="B11" i="9" s="1"/>
  <c r="F19" i="9" l="1"/>
  <c r="F3" i="9" s="1"/>
  <c r="B15" i="9"/>
  <c r="E14" i="9"/>
  <c r="B5" i="9"/>
  <c r="E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<sst xmlns="http://schemas.openxmlformats.org/spreadsheetml/2006/main" count="4313" uniqueCount="3394">
  <si>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</si>
  <si>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</si>
  <si>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</si>
  <si>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</si>
  <si>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</si>
  <si>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</si>
  <si>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</si>
  <si>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</si>
  <si>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</si>
  <si>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</si>
  <si>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</si>
  <si>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</si>
  <si>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</si>
  <si>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</si>
  <si>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</si>
  <si>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</si>
  <si>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</si>
  <si>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</si>
  <si>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</si>
  <si>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</si>
  <si>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</si>
  <si>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</si>
  <si>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</si>
  <si>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</si>
  <si>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</si>
  <si>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</si>
  <si>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</si>
  <si>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</si>
  <si>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</si>
  <si>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</si>
  <si>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</si>
  <si>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ČEPIN</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</si>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</sst>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 fontId="6" fillId="0" borderId="40" xfId="0" applyNumberFormat="1" applyFont="1" applyBorder="1" applyAlignment="1" applyProtection="1">
      <alignment horizontal="right" vertical="center"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44334239</v>
      </c>
      <c r="D2" s="6">
        <f>'PR-RAS'!E6</f>
        <v>38082877.170000002</v>
      </c>
      <c r="E2" s="6">
        <v>0</v>
      </c>
      <c r="F2" s="6">
        <v>0</v>
      </c>
      <c r="G2" s="7">
        <f t="shared" ref="G2:G264" si="0">(B2/1000)*(C2*1+D2*2)</f>
        <v>120499.99334</v>
      </c>
      <c r="H2" s="7">
        <f t="shared" ref="H2:H264" si="1">ABS(C2-ROUND(C2,0))+ABS(D2-ROUND(D2,0))</f>
        <v>0.17000000178813934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14221175</v>
      </c>
      <c r="D3" s="1">
        <f>'PR-RAS'!E7</f>
        <v>17817996.77</v>
      </c>
      <c r="E3" s="1">
        <v>0</v>
      </c>
      <c r="F3" s="1">
        <v>0</v>
      </c>
      <c r="G3" s="2">
        <f t="shared" si="0"/>
        <v>99714.337079999998</v>
      </c>
      <c r="H3" s="2">
        <f t="shared" si="1"/>
        <v>0.23000000044703484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13020351</v>
      </c>
      <c r="D4" s="1">
        <f>'PR-RAS'!E8</f>
        <v>16447630.379999999</v>
      </c>
      <c r="E4" s="1">
        <v>0</v>
      </c>
      <c r="F4" s="1">
        <v>0</v>
      </c>
      <c r="G4" s="2">
        <f t="shared" si="0"/>
        <v>137746.83528</v>
      </c>
      <c r="H4" s="2">
        <f t="shared" si="1"/>
        <v>0.37999999895691872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11930965</v>
      </c>
      <c r="D5" s="1">
        <f>'PR-RAS'!E9</f>
        <v>14890546.4</v>
      </c>
      <c r="E5" s="1">
        <v>0</v>
      </c>
      <c r="F5" s="1">
        <v>0</v>
      </c>
      <c r="G5" s="2">
        <f t="shared" si="0"/>
        <v>166848.23119999998</v>
      </c>
      <c r="H5" s="2">
        <f t="shared" si="1"/>
        <v>0.40000000037252903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1751666</v>
      </c>
      <c r="D6" s="1">
        <f>'PR-RAS'!E10</f>
        <v>2404591.52</v>
      </c>
      <c r="E6" s="1">
        <v>0</v>
      </c>
      <c r="F6" s="1">
        <v>0</v>
      </c>
      <c r="G6" s="2">
        <f t="shared" si="0"/>
        <v>32804.245199999998</v>
      </c>
      <c r="H6" s="2">
        <f t="shared" si="1"/>
        <v>0.47999999998137355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649387</v>
      </c>
      <c r="D7" s="1">
        <f>'PR-RAS'!E11</f>
        <v>584365.81000000006</v>
      </c>
      <c r="E7" s="1">
        <v>0</v>
      </c>
      <c r="F7" s="1">
        <v>0</v>
      </c>
      <c r="G7" s="2">
        <f t="shared" si="0"/>
        <v>10908.711720000001</v>
      </c>
      <c r="H7" s="2">
        <f t="shared" si="1"/>
        <v>0.18999999994412065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302970</v>
      </c>
      <c r="D8" s="1">
        <f>'PR-RAS'!E12</f>
        <v>203483.51999999999</v>
      </c>
      <c r="E8" s="1">
        <v>0</v>
      </c>
      <c r="F8" s="1">
        <v>0</v>
      </c>
      <c r="G8" s="2">
        <f t="shared" si="0"/>
        <v>4969.5592800000004</v>
      </c>
      <c r="H8" s="2">
        <f t="shared" si="1"/>
        <v>0.48000000001047738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967135.29</v>
      </c>
      <c r="E9" s="1">
        <v>0</v>
      </c>
      <c r="F9" s="1">
        <v>0</v>
      </c>
      <c r="G9" s="2">
        <f t="shared" si="0"/>
        <v>15474.164640000001</v>
      </c>
      <c r="H9" s="2">
        <f t="shared" si="1"/>
        <v>0.2900000000372529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50842</v>
      </c>
      <c r="D10" s="1">
        <f>'PR-RAS'!E14</f>
        <v>0</v>
      </c>
      <c r="E10" s="1">
        <v>0</v>
      </c>
      <c r="F10" s="1">
        <v>0</v>
      </c>
      <c r="G10" s="2">
        <f t="shared" si="0"/>
        <v>457.57799999999997</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1665479</v>
      </c>
      <c r="D11" s="1">
        <f>'PR-RAS'!E15</f>
        <v>2602492.16</v>
      </c>
      <c r="E11" s="1">
        <v>0</v>
      </c>
      <c r="F11" s="1">
        <v>0</v>
      </c>
      <c r="G11" s="2">
        <f t="shared" si="0"/>
        <v>68704.633200000011</v>
      </c>
      <c r="H11" s="2">
        <f t="shared" si="1"/>
        <v>0.16000000014901161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1075865</v>
      </c>
      <c r="D19" s="1">
        <f>'PR-RAS'!E23</f>
        <v>1146052.8400000001</v>
      </c>
      <c r="E19" s="1">
        <v>0</v>
      </c>
      <c r="F19" s="1">
        <v>0</v>
      </c>
      <c r="G19" s="2">
        <f t="shared" si="0"/>
        <v>60623.472239999996</v>
      </c>
      <c r="H19" s="2">
        <f t="shared" si="1"/>
        <v>0.15999999991618097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1075865</v>
      </c>
      <c r="D23" s="1">
        <f>'PR-RAS'!E27</f>
        <v>1146052.8400000001</v>
      </c>
      <c r="E23" s="1">
        <v>0</v>
      </c>
      <c r="F23" s="1">
        <v>0</v>
      </c>
      <c r="G23" s="2">
        <f t="shared" si="0"/>
        <v>74095.354959999997</v>
      </c>
      <c r="H23" s="2">
        <f t="shared" si="1"/>
        <v>0.15999999991618097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124959</v>
      </c>
      <c r="D25" s="1">
        <f>'PR-RAS'!E29</f>
        <v>224313.55</v>
      </c>
      <c r="E25" s="1">
        <v>0</v>
      </c>
      <c r="F25" s="1">
        <v>0</v>
      </c>
      <c r="G25" s="2">
        <f t="shared" si="0"/>
        <v>13766.0664</v>
      </c>
      <c r="H25" s="2">
        <f t="shared" si="1"/>
        <v>0.45000000001164153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124056</v>
      </c>
      <c r="D27" s="1">
        <f>'PR-RAS'!E31</f>
        <v>223804.74</v>
      </c>
      <c r="E27" s="1">
        <v>0</v>
      </c>
      <c r="F27" s="1">
        <v>0</v>
      </c>
      <c r="G27" s="2">
        <f t="shared" si="0"/>
        <v>14863.302479999998</v>
      </c>
      <c r="H27" s="2">
        <f t="shared" si="1"/>
        <v>0.26000000000931323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903</v>
      </c>
      <c r="D29" s="1">
        <f>'PR-RAS'!E33</f>
        <v>508.81</v>
      </c>
      <c r="E29" s="1">
        <v>0</v>
      </c>
      <c r="F29" s="1">
        <v>0</v>
      </c>
      <c r="G29" s="2">
        <f t="shared" si="0"/>
        <v>53.777360000000002</v>
      </c>
      <c r="H29" s="2">
        <f t="shared" si="1"/>
        <v>0.18999999999999773</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24463174</v>
      </c>
      <c r="D46" s="1">
        <f>'PR-RAS'!E50</f>
        <v>14928393.279999999</v>
      </c>
      <c r="E46" s="1">
        <v>0</v>
      </c>
      <c r="F46" s="1">
        <v>0</v>
      </c>
      <c r="G46" s="2">
        <f t="shared" si="0"/>
        <v>2444398.2252000002</v>
      </c>
      <c r="H46" s="2">
        <f t="shared" si="1"/>
        <v>0.27999999932944775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13298309</v>
      </c>
      <c r="D55" s="1">
        <f>'PR-RAS'!E59</f>
        <v>10704096.939999999</v>
      </c>
      <c r="E55" s="1">
        <v>0</v>
      </c>
      <c r="F55" s="1">
        <v>0</v>
      </c>
      <c r="G55" s="2">
        <f t="shared" si="0"/>
        <v>1874151.1555199998</v>
      </c>
      <c r="H55" s="2">
        <f t="shared" si="1"/>
        <v>6.0000000521540642E-2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9249469</v>
      </c>
      <c r="D56" s="1">
        <f>'PR-RAS'!E60</f>
        <v>9315122.1699999999</v>
      </c>
      <c r="E56" s="1">
        <v>0</v>
      </c>
      <c r="F56" s="1">
        <v>0</v>
      </c>
      <c r="G56" s="2">
        <f t="shared" si="0"/>
        <v>1533384.2337</v>
      </c>
      <c r="H56" s="2">
        <f t="shared" si="1"/>
        <v>0.16999999992549419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4048840</v>
      </c>
      <c r="D57" s="1">
        <f>'PR-RAS'!E61</f>
        <v>1388974.77</v>
      </c>
      <c r="E57" s="1">
        <v>0</v>
      </c>
      <c r="F57" s="1">
        <v>0</v>
      </c>
      <c r="G57" s="2">
        <f t="shared" si="0"/>
        <v>382300.21424</v>
      </c>
      <c r="H57" s="2">
        <f t="shared" si="1"/>
        <v>0.22999999998137355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179016</v>
      </c>
      <c r="D58" s="1">
        <f>'PR-RAS'!E62</f>
        <v>67451.28</v>
      </c>
      <c r="E58" s="1">
        <v>0</v>
      </c>
      <c r="F58" s="1">
        <v>0</v>
      </c>
      <c r="G58" s="2">
        <f t="shared" si="0"/>
        <v>17893.357920000002</v>
      </c>
      <c r="H58" s="2">
        <f t="shared" si="1"/>
        <v>0.27999999999883585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179016</v>
      </c>
      <c r="D59" s="1">
        <f>'PR-RAS'!E63</f>
        <v>67451.28</v>
      </c>
      <c r="E59" s="1">
        <v>0</v>
      </c>
      <c r="F59" s="1">
        <v>0</v>
      </c>
      <c r="G59" s="2">
        <f t="shared" si="0"/>
        <v>18207.27648</v>
      </c>
      <c r="H59" s="2">
        <f t="shared" si="1"/>
        <v>0.27999999999883585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1507951</v>
      </c>
      <c r="D61" s="1">
        <f>'PR-RAS'!E65</f>
        <v>1479473</v>
      </c>
      <c r="E61" s="1">
        <v>0</v>
      </c>
      <c r="F61" s="1">
        <v>0</v>
      </c>
      <c r="G61" s="2">
        <f t="shared" si="0"/>
        <v>268013.82</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1507951</v>
      </c>
      <c r="D62" s="1">
        <f>'PR-RAS'!E66</f>
        <v>1479473</v>
      </c>
      <c r="E62" s="1">
        <v>0</v>
      </c>
      <c r="F62" s="1">
        <v>0</v>
      </c>
      <c r="G62" s="2">
        <f t="shared" si="0"/>
        <v>272480.717</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19627.47</v>
      </c>
      <c r="E64" s="1">
        <v>0</v>
      </c>
      <c r="F64" s="1">
        <v>0</v>
      </c>
      <c r="G64" s="2">
        <f t="shared" si="0"/>
        <v>2473.06122</v>
      </c>
      <c r="H64" s="2">
        <f t="shared" si="1"/>
        <v>0.47000000000116415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19627.47</v>
      </c>
      <c r="E66" s="1">
        <v>0</v>
      </c>
      <c r="F66" s="1">
        <v>0</v>
      </c>
      <c r="G66" s="2">
        <f t="shared" si="0"/>
        <v>2551.5711000000001</v>
      </c>
      <c r="H66" s="2">
        <f t="shared" si="1"/>
        <v>0.47000000000116415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9477898</v>
      </c>
      <c r="D70" s="1">
        <f>'PR-RAS'!E74</f>
        <v>2657744.59</v>
      </c>
      <c r="E70" s="1">
        <v>0</v>
      </c>
      <c r="F70" s="1">
        <v>0</v>
      </c>
      <c r="G70" s="2">
        <f t="shared" si="0"/>
        <v>1020743.71542</v>
      </c>
      <c r="H70" s="2">
        <f t="shared" si="1"/>
        <v>0.41000000014901161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1708348</v>
      </c>
      <c r="D71" s="1">
        <f>'PR-RAS'!E75</f>
        <v>964571.43</v>
      </c>
      <c r="E71" s="1">
        <v>0</v>
      </c>
      <c r="F71" s="1">
        <v>0</v>
      </c>
      <c r="G71" s="2">
        <f t="shared" si="0"/>
        <v>254624.36020000005</v>
      </c>
      <c r="H71" s="2">
        <f t="shared" si="1"/>
        <v>0.43000000005122274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7769550</v>
      </c>
      <c r="D72" s="1">
        <f>'PR-RAS'!E76</f>
        <v>1693173.16</v>
      </c>
      <c r="E72" s="1">
        <v>0</v>
      </c>
      <c r="F72" s="1">
        <v>0</v>
      </c>
      <c r="G72" s="2">
        <f t="shared" si="0"/>
        <v>792068.63871999993</v>
      </c>
      <c r="H72" s="2">
        <f t="shared" si="1"/>
        <v>0.15999999991618097</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2652292</v>
      </c>
      <c r="D78" s="1">
        <f>'PR-RAS'!E82</f>
        <v>2546133.1700000004</v>
      </c>
      <c r="E78" s="1">
        <v>0</v>
      </c>
      <c r="F78" s="1">
        <v>0</v>
      </c>
      <c r="G78" s="2">
        <f t="shared" si="0"/>
        <v>596330.99218000006</v>
      </c>
      <c r="H78" s="2">
        <f t="shared" si="1"/>
        <v>0.17000000039115548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8732</v>
      </c>
      <c r="D79" s="1">
        <f>'PR-RAS'!E83</f>
        <v>7440.96</v>
      </c>
      <c r="E79" s="1">
        <v>0</v>
      </c>
      <c r="F79" s="1">
        <v>0</v>
      </c>
      <c r="G79" s="2">
        <f t="shared" si="0"/>
        <v>1841.8857599999999</v>
      </c>
      <c r="H79" s="2">
        <f t="shared" si="1"/>
        <v>3.999999999996362E-2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240</v>
      </c>
      <c r="D81" s="1">
        <f>'PR-RAS'!E85</f>
        <v>158.33000000000001</v>
      </c>
      <c r="E81" s="1">
        <v>0</v>
      </c>
      <c r="F81" s="1">
        <v>0</v>
      </c>
      <c r="G81" s="2">
        <f t="shared" si="0"/>
        <v>44.532800000000009</v>
      </c>
      <c r="H81" s="2">
        <f t="shared" si="1"/>
        <v>0.33000000000001251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7631</v>
      </c>
      <c r="D82" s="1">
        <f>'PR-RAS'!E86</f>
        <v>6719.26</v>
      </c>
      <c r="E82" s="1">
        <v>0</v>
      </c>
      <c r="F82" s="1">
        <v>0</v>
      </c>
      <c r="G82" s="2">
        <f t="shared" si="0"/>
        <v>1706.63112</v>
      </c>
      <c r="H82" s="2">
        <f t="shared" si="1"/>
        <v>0.26000000000021828</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7.79</v>
      </c>
      <c r="E83" s="1">
        <v>0</v>
      </c>
      <c r="F83" s="1">
        <v>0</v>
      </c>
      <c r="G83" s="2">
        <f t="shared" si="0"/>
        <v>1.27756</v>
      </c>
      <c r="H83" s="2">
        <f t="shared" si="1"/>
        <v>0.20999999999999996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555.58000000000004</v>
      </c>
      <c r="E84" s="1">
        <v>0</v>
      </c>
      <c r="F84" s="1">
        <v>0</v>
      </c>
      <c r="G84" s="2">
        <f t="shared" si="0"/>
        <v>92.226280000000017</v>
      </c>
      <c r="H84" s="2">
        <f t="shared" si="1"/>
        <v>0.41999999999995907</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861</v>
      </c>
      <c r="D86" s="1">
        <f>'PR-RAS'!E90</f>
        <v>0</v>
      </c>
      <c r="E86" s="1">
        <v>0</v>
      </c>
      <c r="F86" s="1">
        <v>0</v>
      </c>
      <c r="G86" s="2">
        <f t="shared" si="0"/>
        <v>73.185000000000002</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2643560</v>
      </c>
      <c r="D87" s="1">
        <f>'PR-RAS'!E91</f>
        <v>2538692.2100000004</v>
      </c>
      <c r="E87" s="1">
        <v>0</v>
      </c>
      <c r="F87" s="1">
        <v>0</v>
      </c>
      <c r="G87" s="2">
        <f t="shared" si="0"/>
        <v>664001.22012000007</v>
      </c>
      <c r="H87" s="2">
        <f t="shared" si="1"/>
        <v>0.21000000042840838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331382</v>
      </c>
      <c r="D88" s="1">
        <f>'PR-RAS'!E92</f>
        <v>663386.31000000006</v>
      </c>
      <c r="E88" s="1">
        <v>0</v>
      </c>
      <c r="F88" s="1">
        <v>0</v>
      </c>
      <c r="G88" s="2">
        <f t="shared" si="0"/>
        <v>144259.45194</v>
      </c>
      <c r="H88" s="2">
        <f t="shared" si="1"/>
        <v>0.31000000005587935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2278299</v>
      </c>
      <c r="D89" s="1">
        <f>'PR-RAS'!E93</f>
        <v>1833344.59</v>
      </c>
      <c r="E89" s="1">
        <v>0</v>
      </c>
      <c r="F89" s="1">
        <v>0</v>
      </c>
      <c r="G89" s="2">
        <f t="shared" si="0"/>
        <v>523158.95983999997</v>
      </c>
      <c r="H89" s="2">
        <f t="shared" si="1"/>
        <v>0.40999999991618097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559</v>
      </c>
      <c r="D90" s="1">
        <f>'PR-RAS'!E94</f>
        <v>322.41000000000003</v>
      </c>
      <c r="E90" s="1">
        <v>0</v>
      </c>
      <c r="F90" s="1">
        <v>0</v>
      </c>
      <c r="G90" s="2">
        <f t="shared" si="0"/>
        <v>107.13998000000001</v>
      </c>
      <c r="H90" s="2">
        <f t="shared" si="1"/>
        <v>0.41000000000002501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33320</v>
      </c>
      <c r="D93" s="1">
        <f>'PR-RAS'!E97</f>
        <v>41638.9</v>
      </c>
      <c r="E93" s="1">
        <v>0</v>
      </c>
      <c r="F93" s="1">
        <v>0</v>
      </c>
      <c r="G93" s="2">
        <f t="shared" si="0"/>
        <v>10726.997600000001</v>
      </c>
      <c r="H93" s="2">
        <f t="shared" si="1"/>
        <v>9.9999999998544808E-2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2778540</v>
      </c>
      <c r="D102" s="1">
        <f>'PR-RAS'!E106</f>
        <v>2587899.84</v>
      </c>
      <c r="E102" s="1">
        <v>0</v>
      </c>
      <c r="F102" s="1">
        <v>0</v>
      </c>
      <c r="G102" s="2">
        <f t="shared" si="0"/>
        <v>803388.30767999997</v>
      </c>
      <c r="H102" s="2">
        <f t="shared" si="1"/>
        <v>0.16000000014901161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23300</v>
      </c>
      <c r="D103" s="1">
        <f>'PR-RAS'!E107</f>
        <v>21608.58</v>
      </c>
      <c r="E103" s="1">
        <v>0</v>
      </c>
      <c r="F103" s="1">
        <v>0</v>
      </c>
      <c r="G103" s="2">
        <f t="shared" si="0"/>
        <v>6784.7503200000001</v>
      </c>
      <c r="H103" s="2">
        <f t="shared" si="1"/>
        <v>0.41999999999825377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1498</v>
      </c>
      <c r="D106" s="1">
        <f>'PR-RAS'!E110</f>
        <v>208.58</v>
      </c>
      <c r="E106" s="1">
        <v>0</v>
      </c>
      <c r="F106" s="1">
        <v>0</v>
      </c>
      <c r="G106" s="2">
        <f t="shared" si="0"/>
        <v>201.09180000000001</v>
      </c>
      <c r="H106" s="2">
        <f t="shared" si="1"/>
        <v>0.41999999999998749</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21802</v>
      </c>
      <c r="D107" s="1">
        <f>'PR-RAS'!E111</f>
        <v>21400</v>
      </c>
      <c r="E107" s="1">
        <v>0</v>
      </c>
      <c r="F107" s="1">
        <v>0</v>
      </c>
      <c r="G107" s="2">
        <f t="shared" si="0"/>
        <v>6847.8119999999999</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759657</v>
      </c>
      <c r="D108" s="1">
        <f>'PR-RAS'!E112</f>
        <v>678938.24</v>
      </c>
      <c r="E108" s="1">
        <v>0</v>
      </c>
      <c r="F108" s="1">
        <v>0</v>
      </c>
      <c r="G108" s="2">
        <f t="shared" si="0"/>
        <v>226576.08236</v>
      </c>
      <c r="H108" s="2">
        <f t="shared" si="1"/>
        <v>0.23999999999068677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7140</v>
      </c>
      <c r="D110" s="1">
        <f>'PR-RAS'!E114</f>
        <v>7487.65</v>
      </c>
      <c r="E110" s="1">
        <v>0</v>
      </c>
      <c r="F110" s="1">
        <v>0</v>
      </c>
      <c r="G110" s="2">
        <f t="shared" si="0"/>
        <v>2410.5677000000001</v>
      </c>
      <c r="H110" s="2">
        <f t="shared" si="1"/>
        <v>0.3500000000003638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132186</v>
      </c>
      <c r="D111" s="1">
        <f>'PR-RAS'!E115</f>
        <v>55301.69</v>
      </c>
      <c r="E111" s="1">
        <v>0</v>
      </c>
      <c r="F111" s="1">
        <v>0</v>
      </c>
      <c r="G111" s="2">
        <f t="shared" si="0"/>
        <v>26706.8318</v>
      </c>
      <c r="H111" s="2">
        <f t="shared" si="1"/>
        <v>0.30999999999767169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620331</v>
      </c>
      <c r="D113" s="1">
        <f>'PR-RAS'!E117</f>
        <v>616148.9</v>
      </c>
      <c r="E113" s="1">
        <v>0</v>
      </c>
      <c r="F113" s="1">
        <v>0</v>
      </c>
      <c r="G113" s="2">
        <f t="shared" si="0"/>
        <v>207494.42560000002</v>
      </c>
      <c r="H113" s="2">
        <f t="shared" si="1"/>
        <v>9.9999999976716936E-2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1995583</v>
      </c>
      <c r="D116" s="1">
        <f>'PR-RAS'!E120</f>
        <v>1887353.02</v>
      </c>
      <c r="E116" s="1">
        <v>0</v>
      </c>
      <c r="F116" s="1">
        <v>0</v>
      </c>
      <c r="G116" s="2">
        <f t="shared" si="0"/>
        <v>663583.23960000009</v>
      </c>
      <c r="H116" s="2">
        <f t="shared" si="1"/>
        <v>2.0000000018626451E-2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295224</v>
      </c>
      <c r="D117" s="1">
        <f>'PR-RAS'!E121</f>
        <v>200771.4</v>
      </c>
      <c r="E117" s="1">
        <v>0</v>
      </c>
      <c r="F117" s="1">
        <v>0</v>
      </c>
      <c r="G117" s="2">
        <f t="shared" si="0"/>
        <v>80824.948800000013</v>
      </c>
      <c r="H117" s="2">
        <f t="shared" si="1"/>
        <v>0.39999999999417923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1700359</v>
      </c>
      <c r="D118" s="1">
        <f>'PR-RAS'!E122</f>
        <v>1686581.62</v>
      </c>
      <c r="E118" s="1">
        <v>0</v>
      </c>
      <c r="F118" s="1">
        <v>0</v>
      </c>
      <c r="G118" s="2">
        <f t="shared" si="0"/>
        <v>593602.1020800001</v>
      </c>
      <c r="H118" s="2">
        <f t="shared" si="1"/>
        <v>0.37999999988824129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219058</v>
      </c>
      <c r="D120" s="1">
        <f>'PR-RAS'!E124</f>
        <v>202147.83</v>
      </c>
      <c r="E120" s="1">
        <v>0</v>
      </c>
      <c r="F120" s="1">
        <v>0</v>
      </c>
      <c r="G120" s="2">
        <f t="shared" si="0"/>
        <v>74179.085539999985</v>
      </c>
      <c r="H120" s="2">
        <f t="shared" si="1"/>
        <v>0.17000000001280569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219058</v>
      </c>
      <c r="D121" s="1">
        <f>'PR-RAS'!E125</f>
        <v>202147.83</v>
      </c>
      <c r="E121" s="1">
        <v>0</v>
      </c>
      <c r="F121" s="1">
        <v>0</v>
      </c>
      <c r="G121" s="2">
        <f t="shared" si="0"/>
        <v>74802.439199999993</v>
      </c>
      <c r="H121" s="2">
        <f t="shared" si="1"/>
        <v>0.17000000001280569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150</v>
      </c>
      <c r="D122" s="1">
        <f>'PR-RAS'!E126</f>
        <v>0</v>
      </c>
      <c r="E122" s="1">
        <v>0</v>
      </c>
      <c r="F122" s="1">
        <v>0</v>
      </c>
      <c r="G122" s="2">
        <f t="shared" si="0"/>
        <v>18.149999999999999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218908</v>
      </c>
      <c r="D123" s="1">
        <f>'PR-RAS'!E127</f>
        <v>202147.83</v>
      </c>
      <c r="E123" s="1">
        <v>0</v>
      </c>
      <c r="F123" s="1">
        <v>0</v>
      </c>
      <c r="G123" s="2">
        <f t="shared" si="0"/>
        <v>76030.846519999992</v>
      </c>
      <c r="H123" s="2">
        <f t="shared" si="1"/>
        <v>0.17000000001280569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306.27999999999997</v>
      </c>
      <c r="E135" s="1">
        <v>0</v>
      </c>
      <c r="F135" s="1">
        <v>0</v>
      </c>
      <c r="G135" s="2">
        <f t="shared" si="0"/>
        <v>82.083039999999997</v>
      </c>
      <c r="H135" s="2">
        <f t="shared" si="1"/>
        <v>0.27999999999997272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306.27999999999997</v>
      </c>
      <c r="E136" s="1">
        <v>0</v>
      </c>
      <c r="F136" s="1">
        <v>0</v>
      </c>
      <c r="G136" s="2">
        <f t="shared" si="0"/>
        <v>82.695599999999999</v>
      </c>
      <c r="H136" s="2">
        <f t="shared" si="1"/>
        <v>0.27999999999997272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306.27999999999997</v>
      </c>
      <c r="E144" s="1">
        <v>0</v>
      </c>
      <c r="F144" s="1">
        <v>0</v>
      </c>
      <c r="G144" s="2">
        <f t="shared" si="0"/>
        <v>87.596079999999986</v>
      </c>
      <c r="H144" s="2">
        <f t="shared" si="1"/>
        <v>0.27999999999997272</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32229968</v>
      </c>
      <c r="D147" s="1">
        <f>'PR-RAS'!E151</f>
        <v>33463258.77</v>
      </c>
      <c r="E147" s="1">
        <v>0</v>
      </c>
      <c r="F147" s="1">
        <v>0</v>
      </c>
      <c r="G147" s="2">
        <f t="shared" si="0"/>
        <v>14476846.888839997</v>
      </c>
      <c r="H147" s="2">
        <f t="shared" si="1"/>
        <v>0.23000000044703484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4936544</v>
      </c>
      <c r="D148" s="1">
        <f>'PR-RAS'!E152</f>
        <v>3636535.8</v>
      </c>
      <c r="E148" s="1">
        <v>0</v>
      </c>
      <c r="F148" s="1">
        <v>0</v>
      </c>
      <c r="G148" s="2">
        <f t="shared" si="0"/>
        <v>1794813.4931999999</v>
      </c>
      <c r="H148" s="2">
        <f t="shared" si="1"/>
        <v>0.20000000018626451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4087420</v>
      </c>
      <c r="D149" s="1">
        <f>'PR-RAS'!E153</f>
        <v>2870849.19</v>
      </c>
      <c r="E149" s="1">
        <v>0</v>
      </c>
      <c r="F149" s="1">
        <v>0</v>
      </c>
      <c r="G149" s="2">
        <f t="shared" si="0"/>
        <v>1454709.5202399998</v>
      </c>
      <c r="H149" s="2">
        <f t="shared" si="1"/>
        <v>0.18999999994412065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4087420</v>
      </c>
      <c r="D150" s="1">
        <f>'PR-RAS'!E154</f>
        <v>2870849.19</v>
      </c>
      <c r="E150" s="1">
        <v>0</v>
      </c>
      <c r="F150" s="1">
        <v>0</v>
      </c>
      <c r="G150" s="2">
        <f t="shared" si="0"/>
        <v>1464538.6386199999</v>
      </c>
      <c r="H150" s="2">
        <f t="shared" si="1"/>
        <v>0.18999999994412065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230562</v>
      </c>
      <c r="D154" s="1">
        <f>'PR-RAS'!E158</f>
        <v>303373.71000000002</v>
      </c>
      <c r="E154" s="1">
        <v>0</v>
      </c>
      <c r="F154" s="1">
        <v>0</v>
      </c>
      <c r="G154" s="2">
        <f t="shared" si="0"/>
        <v>128108.34126</v>
      </c>
      <c r="H154" s="2">
        <f t="shared" si="1"/>
        <v>0.28999999997904524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618562</v>
      </c>
      <c r="D155" s="1">
        <f>'PR-RAS'!E159</f>
        <v>462312.9</v>
      </c>
      <c r="E155" s="1">
        <v>0</v>
      </c>
      <c r="F155" s="1">
        <v>0</v>
      </c>
      <c r="G155" s="2">
        <f t="shared" si="0"/>
        <v>237650.92120000001</v>
      </c>
      <c r="H155" s="2">
        <f t="shared" si="1"/>
        <v>9.9999999976716936E-2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618562</v>
      </c>
      <c r="D157" s="1">
        <f>'PR-RAS'!E161</f>
        <v>462312.9</v>
      </c>
      <c r="E157" s="1">
        <v>0</v>
      </c>
      <c r="F157" s="1">
        <v>0</v>
      </c>
      <c r="G157" s="2">
        <f t="shared" si="0"/>
        <v>240737.29680000001</v>
      </c>
      <c r="H157" s="2">
        <f t="shared" si="1"/>
        <v>9.9999999976716936E-2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15357152</v>
      </c>
      <c r="D159" s="1">
        <f>'PR-RAS'!E163</f>
        <v>13731171.199999999</v>
      </c>
      <c r="E159" s="1">
        <v>0</v>
      </c>
      <c r="F159" s="1">
        <v>0</v>
      </c>
      <c r="G159" s="2">
        <f t="shared" si="0"/>
        <v>6765480.1151999999</v>
      </c>
      <c r="H159" s="2">
        <f t="shared" si="1"/>
        <v>0.19999999925494194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269082</v>
      </c>
      <c r="D160" s="1">
        <f>'PR-RAS'!E164</f>
        <v>254602.19</v>
      </c>
      <c r="E160" s="1">
        <v>0</v>
      </c>
      <c r="F160" s="1">
        <v>0</v>
      </c>
      <c r="G160" s="2">
        <f t="shared" si="0"/>
        <v>123747.53442</v>
      </c>
      <c r="H160" s="2">
        <f t="shared" si="1"/>
        <v>0.19000000000232831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16204</v>
      </c>
      <c r="D161" s="1">
        <f>'PR-RAS'!E165</f>
        <v>16614.689999999999</v>
      </c>
      <c r="E161" s="1">
        <v>0</v>
      </c>
      <c r="F161" s="1">
        <v>0</v>
      </c>
      <c r="G161" s="2">
        <f t="shared" si="0"/>
        <v>7909.3407999999999</v>
      </c>
      <c r="H161" s="2">
        <f t="shared" si="1"/>
        <v>0.31000000000130967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149100</v>
      </c>
      <c r="D162" s="1">
        <f>'PR-RAS'!E166</f>
        <v>140520</v>
      </c>
      <c r="E162" s="1">
        <v>0</v>
      </c>
      <c r="F162" s="1">
        <v>0</v>
      </c>
      <c r="G162" s="2">
        <f t="shared" si="0"/>
        <v>69252.540000000008</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55438</v>
      </c>
      <c r="D163" s="1">
        <f>'PR-RAS'!E167</f>
        <v>95487.5</v>
      </c>
      <c r="E163" s="1">
        <v>0</v>
      </c>
      <c r="F163" s="1">
        <v>0</v>
      </c>
      <c r="G163" s="2">
        <f t="shared" si="0"/>
        <v>39918.906000000003</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48340</v>
      </c>
      <c r="D164" s="1">
        <f>'PR-RAS'!E168</f>
        <v>1980</v>
      </c>
      <c r="E164" s="1">
        <v>0</v>
      </c>
      <c r="F164" s="1">
        <v>0</v>
      </c>
      <c r="G164" s="2">
        <f t="shared" si="0"/>
        <v>8524.9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1438777</v>
      </c>
      <c r="D165" s="1">
        <f>'PR-RAS'!E169</f>
        <v>1566939.2</v>
      </c>
      <c r="E165" s="1">
        <v>0</v>
      </c>
      <c r="F165" s="1">
        <v>0</v>
      </c>
      <c r="G165" s="2">
        <f t="shared" si="0"/>
        <v>749915.48560000013</v>
      </c>
      <c r="H165" s="2">
        <f t="shared" si="1"/>
        <v>0.19999999995343387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218430</v>
      </c>
      <c r="D166" s="1">
        <f>'PR-RAS'!E170</f>
        <v>238944.72</v>
      </c>
      <c r="E166" s="1">
        <v>0</v>
      </c>
      <c r="F166" s="1">
        <v>0</v>
      </c>
      <c r="G166" s="2">
        <f t="shared" si="0"/>
        <v>114892.70759999999</v>
      </c>
      <c r="H166" s="2">
        <f t="shared" si="1"/>
        <v>0.27999999999883585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85252</v>
      </c>
      <c r="D167" s="1">
        <f>'PR-RAS'!E171</f>
        <v>42352.59</v>
      </c>
      <c r="E167" s="1">
        <v>0</v>
      </c>
      <c r="F167" s="1">
        <v>0</v>
      </c>
      <c r="G167" s="2">
        <f t="shared" si="0"/>
        <v>28212.891879999999</v>
      </c>
      <c r="H167" s="2">
        <f t="shared" si="1"/>
        <v>0.41000000000349246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967949</v>
      </c>
      <c r="D168" s="1">
        <f>'PR-RAS'!E172</f>
        <v>1176931.49</v>
      </c>
      <c r="E168" s="1">
        <v>0</v>
      </c>
      <c r="F168" s="1">
        <v>0</v>
      </c>
      <c r="G168" s="2">
        <f t="shared" si="0"/>
        <v>554742.60066</v>
      </c>
      <c r="H168" s="2">
        <f t="shared" si="1"/>
        <v>0.48999999999068677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148760</v>
      </c>
      <c r="D169" s="1">
        <f>'PR-RAS'!E173</f>
        <v>85899.16</v>
      </c>
      <c r="E169" s="1">
        <v>0</v>
      </c>
      <c r="F169" s="1">
        <v>0</v>
      </c>
      <c r="G169" s="2">
        <f t="shared" si="0"/>
        <v>53853.797760000001</v>
      </c>
      <c r="H169" s="2">
        <f t="shared" si="1"/>
        <v>0.16000000000349246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18386</v>
      </c>
      <c r="D170" s="1">
        <f>'PR-RAS'!E174</f>
        <v>22811.24</v>
      </c>
      <c r="E170" s="1">
        <v>0</v>
      </c>
      <c r="F170" s="1">
        <v>0</v>
      </c>
      <c r="G170" s="2">
        <f t="shared" si="0"/>
        <v>10817.433120000002</v>
      </c>
      <c r="H170" s="2">
        <f t="shared" si="1"/>
        <v>0.24000000000160071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11661396</v>
      </c>
      <c r="D173" s="1">
        <f>'PR-RAS'!E177</f>
        <v>10140342.979999999</v>
      </c>
      <c r="E173" s="1">
        <v>0</v>
      </c>
      <c r="F173" s="1">
        <v>0</v>
      </c>
      <c r="G173" s="2">
        <f t="shared" si="0"/>
        <v>5494038.0971199991</v>
      </c>
      <c r="H173" s="2">
        <f t="shared" si="1"/>
        <v>2.0000001415610313E-2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411647</v>
      </c>
      <c r="D174" s="1">
        <f>'PR-RAS'!E178</f>
        <v>486528.83</v>
      </c>
      <c r="E174" s="1">
        <v>0</v>
      </c>
      <c r="F174" s="1">
        <v>0</v>
      </c>
      <c r="G174" s="2">
        <f t="shared" si="0"/>
        <v>239553.90618000002</v>
      </c>
      <c r="H174" s="2">
        <f t="shared" si="1"/>
        <v>0.16999999998370185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2220916</v>
      </c>
      <c r="D175" s="1">
        <f>'PR-RAS'!E179</f>
        <v>2615404.9</v>
      </c>
      <c r="E175" s="1">
        <v>0</v>
      </c>
      <c r="F175" s="1">
        <v>0</v>
      </c>
      <c r="G175" s="2">
        <f t="shared" si="0"/>
        <v>1296600.2891999998</v>
      </c>
      <c r="H175" s="2">
        <f t="shared" si="1"/>
        <v>0.10000000009313226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894401</v>
      </c>
      <c r="D176" s="1">
        <f>'PR-RAS'!E180</f>
        <v>501851.52</v>
      </c>
      <c r="E176" s="1">
        <v>0</v>
      </c>
      <c r="F176" s="1">
        <v>0</v>
      </c>
      <c r="G176" s="2">
        <f t="shared" si="0"/>
        <v>332168.20699999999</v>
      </c>
      <c r="H176" s="2">
        <f t="shared" si="1"/>
        <v>0.47999999998137355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4651177</v>
      </c>
      <c r="D177" s="1">
        <f>'PR-RAS'!E181</f>
        <v>4580656.8099999996</v>
      </c>
      <c r="E177" s="1">
        <v>0</v>
      </c>
      <c r="F177" s="1">
        <v>0</v>
      </c>
      <c r="G177" s="2">
        <f t="shared" si="0"/>
        <v>2430998.3491199999</v>
      </c>
      <c r="H177" s="2">
        <f t="shared" si="1"/>
        <v>0.19000000040978193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75323</v>
      </c>
      <c r="D178" s="1">
        <f>'PR-RAS'!E182</f>
        <v>66705.759999999995</v>
      </c>
      <c r="E178" s="1">
        <v>0</v>
      </c>
      <c r="F178" s="1">
        <v>0</v>
      </c>
      <c r="G178" s="2">
        <f t="shared" si="0"/>
        <v>36946.010039999994</v>
      </c>
      <c r="H178" s="2">
        <f t="shared" si="1"/>
        <v>0.24000000000523869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207390</v>
      </c>
      <c r="D179" s="1">
        <f>'PR-RAS'!E183</f>
        <v>225156.8</v>
      </c>
      <c r="E179" s="1">
        <v>0</v>
      </c>
      <c r="F179" s="1">
        <v>0</v>
      </c>
      <c r="G179" s="2">
        <f t="shared" si="0"/>
        <v>117071.24079999999</v>
      </c>
      <c r="H179" s="2">
        <f t="shared" si="1"/>
        <v>0.20000000001164153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1545359</v>
      </c>
      <c r="D180" s="1">
        <f>'PR-RAS'!E184</f>
        <v>860157.73</v>
      </c>
      <c r="E180" s="1">
        <v>0</v>
      </c>
      <c r="F180" s="1">
        <v>0</v>
      </c>
      <c r="G180" s="2">
        <f t="shared" si="0"/>
        <v>584555.72833999991</v>
      </c>
      <c r="H180" s="2">
        <f t="shared" si="1"/>
        <v>0.27000000001862645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137490</v>
      </c>
      <c r="D181" s="1">
        <f>'PR-RAS'!E185</f>
        <v>126886.37</v>
      </c>
      <c r="E181" s="1">
        <v>0</v>
      </c>
      <c r="F181" s="1">
        <v>0</v>
      </c>
      <c r="G181" s="2">
        <f t="shared" si="0"/>
        <v>70427.2932</v>
      </c>
      <c r="H181" s="2">
        <f t="shared" si="1"/>
        <v>0.36999999999534339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1517693</v>
      </c>
      <c r="D182" s="1">
        <f>'PR-RAS'!E186</f>
        <v>676994.26</v>
      </c>
      <c r="E182" s="1">
        <v>0</v>
      </c>
      <c r="F182" s="1">
        <v>0</v>
      </c>
      <c r="G182" s="2">
        <f t="shared" si="0"/>
        <v>519774.35511999996</v>
      </c>
      <c r="H182" s="2">
        <f t="shared" si="1"/>
        <v>0.26000000000931323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500</v>
      </c>
      <c r="D183" s="1">
        <f>'PR-RAS'!E187</f>
        <v>0</v>
      </c>
      <c r="E183" s="1">
        <v>0</v>
      </c>
      <c r="F183" s="1">
        <v>0</v>
      </c>
      <c r="G183" s="2">
        <f t="shared" si="0"/>
        <v>91</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1987397</v>
      </c>
      <c r="D184" s="1">
        <f>'PR-RAS'!E188</f>
        <v>1769286.83</v>
      </c>
      <c r="E184" s="1">
        <v>0</v>
      </c>
      <c r="F184" s="1">
        <v>0</v>
      </c>
      <c r="G184" s="2">
        <f t="shared" si="0"/>
        <v>1011252.63078</v>
      </c>
      <c r="H184" s="2">
        <f t="shared" si="1"/>
        <v>0.16999999992549419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373488</v>
      </c>
      <c r="D185" s="1">
        <f>'PR-RAS'!E189</f>
        <v>548241.28</v>
      </c>
      <c r="E185" s="1">
        <v>0</v>
      </c>
      <c r="F185" s="1">
        <v>0</v>
      </c>
      <c r="G185" s="2">
        <f t="shared" si="0"/>
        <v>270474.58304</v>
      </c>
      <c r="H185" s="2">
        <f t="shared" si="1"/>
        <v>0.28000000002793968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73974</v>
      </c>
      <c r="D186" s="1">
        <f>'PR-RAS'!E190</f>
        <v>83347.7</v>
      </c>
      <c r="E186" s="1">
        <v>0</v>
      </c>
      <c r="F186" s="1">
        <v>0</v>
      </c>
      <c r="G186" s="2">
        <f t="shared" si="0"/>
        <v>44523.839</v>
      </c>
      <c r="H186" s="2">
        <f t="shared" si="1"/>
        <v>0.30000000000291038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235632</v>
      </c>
      <c r="D187" s="1">
        <f>'PR-RAS'!E191</f>
        <v>319853.44</v>
      </c>
      <c r="E187" s="1">
        <v>0</v>
      </c>
      <c r="F187" s="1">
        <v>0</v>
      </c>
      <c r="G187" s="2">
        <f t="shared" si="0"/>
        <v>162813.03167999999</v>
      </c>
      <c r="H187" s="2">
        <f t="shared" si="1"/>
        <v>0.44000000000232831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41198</v>
      </c>
      <c r="D188" s="1">
        <f>'PR-RAS'!E192</f>
        <v>41198</v>
      </c>
      <c r="E188" s="1">
        <v>0</v>
      </c>
      <c r="F188" s="1">
        <v>0</v>
      </c>
      <c r="G188" s="2">
        <f t="shared" si="0"/>
        <v>23112.078000000001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64154</v>
      </c>
      <c r="D189" s="1">
        <f>'PR-RAS'!E193</f>
        <v>88142.87</v>
      </c>
      <c r="E189" s="1">
        <v>0</v>
      </c>
      <c r="F189" s="1">
        <v>0</v>
      </c>
      <c r="G189" s="2">
        <f t="shared" si="0"/>
        <v>45202.671119999999</v>
      </c>
      <c r="H189" s="2">
        <f t="shared" si="1"/>
        <v>0.13000000000465661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61951</v>
      </c>
      <c r="D190" s="1">
        <f>'PR-RAS'!E194</f>
        <v>3858.03</v>
      </c>
      <c r="E190" s="1">
        <v>0</v>
      </c>
      <c r="F190" s="1">
        <v>0</v>
      </c>
      <c r="G190" s="2">
        <f t="shared" si="0"/>
        <v>13167.074339999999</v>
      </c>
      <c r="H190" s="2">
        <f t="shared" si="1"/>
        <v>3.0000000000200089E-2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1137000</v>
      </c>
      <c r="D191" s="1">
        <f>'PR-RAS'!E195</f>
        <v>684645.51</v>
      </c>
      <c r="E191" s="1">
        <v>0</v>
      </c>
      <c r="F191" s="1">
        <v>0</v>
      </c>
      <c r="G191" s="2">
        <f t="shared" si="0"/>
        <v>476195.29379999998</v>
      </c>
      <c r="H191" s="2">
        <f t="shared" si="1"/>
        <v>0.48999999999068677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197003</v>
      </c>
      <c r="D192" s="1">
        <f>'PR-RAS'!E196</f>
        <v>241298.55</v>
      </c>
      <c r="E192" s="1">
        <v>0</v>
      </c>
      <c r="F192" s="1">
        <v>0</v>
      </c>
      <c r="G192" s="2">
        <f t="shared" si="0"/>
        <v>129803.6191</v>
      </c>
      <c r="H192" s="2">
        <f t="shared" si="1"/>
        <v>0.45000000001164153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101117</v>
      </c>
      <c r="D198" s="1">
        <f>'PR-RAS'!E202</f>
        <v>105795.59</v>
      </c>
      <c r="E198" s="1">
        <v>0</v>
      </c>
      <c r="F198" s="1">
        <v>0</v>
      </c>
      <c r="G198" s="2">
        <f t="shared" si="0"/>
        <v>61603.511460000002</v>
      </c>
      <c r="H198" s="2">
        <f t="shared" si="1"/>
        <v>0.41000000000349246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101117</v>
      </c>
      <c r="D201" s="1">
        <f>'PR-RAS'!E205</f>
        <v>105795.59</v>
      </c>
      <c r="E201" s="1">
        <v>0</v>
      </c>
      <c r="F201" s="1">
        <v>0</v>
      </c>
      <c r="G201" s="2">
        <f t="shared" si="0"/>
        <v>62541.635999999999</v>
      </c>
      <c r="H201" s="2">
        <f t="shared" si="1"/>
        <v>0.41000000000349246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95886</v>
      </c>
      <c r="D206" s="1">
        <f>'PR-RAS'!E210</f>
        <v>135502.96</v>
      </c>
      <c r="E206" s="1">
        <v>0</v>
      </c>
      <c r="F206" s="1">
        <v>0</v>
      </c>
      <c r="G206" s="2">
        <f t="shared" si="0"/>
        <v>75212.843599999993</v>
      </c>
      <c r="H206" s="2">
        <f t="shared" si="1"/>
        <v>4.0000000008149073E-2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93942</v>
      </c>
      <c r="D207" s="1">
        <f>'PR-RAS'!E211</f>
        <v>135328.41</v>
      </c>
      <c r="E207" s="1">
        <v>0</v>
      </c>
      <c r="F207" s="1">
        <v>0</v>
      </c>
      <c r="G207" s="2">
        <f t="shared" si="0"/>
        <v>75107.356919999991</v>
      </c>
      <c r="H207" s="2">
        <f t="shared" si="1"/>
        <v>0.41000000000349246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153.5</v>
      </c>
      <c r="E208" s="1">
        <v>0</v>
      </c>
      <c r="F208" s="1">
        <v>0</v>
      </c>
      <c r="G208" s="2">
        <f t="shared" si="0"/>
        <v>63.548999999999999</v>
      </c>
      <c r="H208" s="2">
        <f t="shared" si="1"/>
        <v>0.5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1944</v>
      </c>
      <c r="D209" s="1">
        <f>'PR-RAS'!E213</f>
        <v>21.05</v>
      </c>
      <c r="E209" s="1">
        <v>0</v>
      </c>
      <c r="F209" s="1">
        <v>0</v>
      </c>
      <c r="G209" s="2">
        <f t="shared" si="0"/>
        <v>413.10879999999997</v>
      </c>
      <c r="H209" s="2">
        <f t="shared" si="1"/>
        <v>5.0000000000000711E-2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284467</v>
      </c>
      <c r="D211" s="1">
        <f>'PR-RAS'!E215</f>
        <v>3223527.4</v>
      </c>
      <c r="E211" s="1">
        <v>0</v>
      </c>
      <c r="F211" s="1">
        <v>0</v>
      </c>
      <c r="G211" s="2">
        <f t="shared" si="0"/>
        <v>1413619.578</v>
      </c>
      <c r="H211" s="2">
        <f t="shared" si="1"/>
        <v>0.39999999990686774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284467</v>
      </c>
      <c r="D215" s="1">
        <f>'PR-RAS'!E219</f>
        <v>3223527.4</v>
      </c>
      <c r="E215" s="1">
        <v>0</v>
      </c>
      <c r="F215" s="1">
        <v>0</v>
      </c>
      <c r="G215" s="2">
        <f t="shared" si="0"/>
        <v>1440545.6651999999</v>
      </c>
      <c r="H215" s="2">
        <f t="shared" si="1"/>
        <v>0.39999999990686774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2867338</v>
      </c>
      <c r="E217" s="1">
        <v>0</v>
      </c>
      <c r="F217" s="1">
        <v>0</v>
      </c>
      <c r="G217" s="2">
        <f t="shared" si="0"/>
        <v>1238690.0160000001</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284467</v>
      </c>
      <c r="D218" s="1">
        <f>'PR-RAS'!E222</f>
        <v>356189.4</v>
      </c>
      <c r="E218" s="1">
        <v>0</v>
      </c>
      <c r="F218" s="1">
        <v>0</v>
      </c>
      <c r="G218" s="2">
        <f t="shared" si="0"/>
        <v>216315.5386</v>
      </c>
      <c r="H218" s="2">
        <f t="shared" si="1"/>
        <v>0.40000000002328306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2548488</v>
      </c>
      <c r="D220" s="1">
        <f>'PR-RAS'!E224</f>
        <v>4333674.25</v>
      </c>
      <c r="E220" s="1">
        <v>0</v>
      </c>
      <c r="F220" s="1">
        <v>0</v>
      </c>
      <c r="G220" s="2">
        <f t="shared" si="0"/>
        <v>2456268.1935000001</v>
      </c>
      <c r="H220" s="2">
        <f t="shared" si="1"/>
        <v>0.25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203750</v>
      </c>
      <c r="D227" s="1">
        <f>'PR-RAS'!E231</f>
        <v>118061.12</v>
      </c>
      <c r="E227" s="1">
        <v>0</v>
      </c>
      <c r="F227" s="1">
        <v>0</v>
      </c>
      <c r="G227" s="2">
        <f t="shared" si="0"/>
        <v>99411.126239999998</v>
      </c>
      <c r="H227" s="2">
        <f t="shared" si="1"/>
        <v>0.11999999999534339</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80000</v>
      </c>
      <c r="D228" s="1">
        <f>'PR-RAS'!E232</f>
        <v>118061.12</v>
      </c>
      <c r="E228" s="1">
        <v>0</v>
      </c>
      <c r="F228" s="1">
        <v>0</v>
      </c>
      <c r="G228" s="2">
        <f t="shared" si="0"/>
        <v>71759.748479999995</v>
      </c>
      <c r="H228" s="2">
        <f t="shared" si="1"/>
        <v>0.11999999999534339</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123750</v>
      </c>
      <c r="D229" s="1">
        <f>'PR-RAS'!E233</f>
        <v>0</v>
      </c>
      <c r="E229" s="1">
        <v>0</v>
      </c>
      <c r="F229" s="1">
        <v>0</v>
      </c>
      <c r="G229" s="2">
        <f t="shared" si="0"/>
        <v>28215</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74924</v>
      </c>
      <c r="D232" s="1">
        <f>'PR-RAS'!E236</f>
        <v>720637.37</v>
      </c>
      <c r="E232" s="1">
        <v>0</v>
      </c>
      <c r="F232" s="1">
        <v>0</v>
      </c>
      <c r="G232" s="2">
        <f t="shared" si="0"/>
        <v>350241.90893999999</v>
      </c>
      <c r="H232" s="2">
        <f t="shared" si="1"/>
        <v>0.36999999999534339</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74924</v>
      </c>
      <c r="D233" s="1">
        <f>'PR-RAS'!E237</f>
        <v>684343.62</v>
      </c>
      <c r="E233" s="1">
        <v>0</v>
      </c>
      <c r="F233" s="1">
        <v>0</v>
      </c>
      <c r="G233" s="2">
        <f t="shared" si="0"/>
        <v>334917.80768000003</v>
      </c>
      <c r="H233" s="2">
        <f t="shared" si="1"/>
        <v>0.38000000000465661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36293.75</v>
      </c>
      <c r="E234" s="1">
        <v>0</v>
      </c>
      <c r="F234" s="1">
        <v>0</v>
      </c>
      <c r="G234" s="2">
        <f t="shared" si="0"/>
        <v>16912.887500000001</v>
      </c>
      <c r="H234" s="2">
        <f t="shared" si="1"/>
        <v>0.25</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2269814</v>
      </c>
      <c r="D236" s="1">
        <f>'PR-RAS'!E240</f>
        <v>3494975.76</v>
      </c>
      <c r="E236" s="1">
        <v>0</v>
      </c>
      <c r="F236" s="1">
        <v>0</v>
      </c>
      <c r="G236" s="2">
        <f t="shared" si="0"/>
        <v>2176044.8971999995</v>
      </c>
      <c r="H236" s="2">
        <f t="shared" si="1"/>
        <v>0.24000000022351742</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2229814</v>
      </c>
      <c r="D237" s="1">
        <f>'PR-RAS'!E241</f>
        <v>3422817.88</v>
      </c>
      <c r="E237" s="1">
        <v>0</v>
      </c>
      <c r="F237" s="1">
        <v>0</v>
      </c>
      <c r="G237" s="2">
        <f t="shared" si="0"/>
        <v>2141806.1433599996</v>
      </c>
      <c r="H237" s="2">
        <f t="shared" si="1"/>
        <v>0.12000000011175871</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40000</v>
      </c>
      <c r="D238" s="1">
        <f>'PR-RAS'!E242</f>
        <v>72157.88</v>
      </c>
      <c r="E238" s="1">
        <v>0</v>
      </c>
      <c r="F238" s="1">
        <v>0</v>
      </c>
      <c r="G238" s="2">
        <f t="shared" si="0"/>
        <v>43682.835120000003</v>
      </c>
      <c r="H238" s="2">
        <f t="shared" si="1"/>
        <v>0.11999999999534339</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3761014</v>
      </c>
      <c r="D248" s="1">
        <f>'PR-RAS'!E252</f>
        <v>3088606.31</v>
      </c>
      <c r="E248" s="1">
        <v>0</v>
      </c>
      <c r="F248" s="1">
        <v>0</v>
      </c>
      <c r="G248" s="2">
        <f t="shared" si="0"/>
        <v>2454741.9751400002</v>
      </c>
      <c r="H248" s="2">
        <f t="shared" si="1"/>
        <v>0.31000000005587935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3761014</v>
      </c>
      <c r="D255" s="1">
        <f>'PR-RAS'!E259</f>
        <v>3088606.31</v>
      </c>
      <c r="E255" s="1">
        <v>0</v>
      </c>
      <c r="F255" s="1">
        <v>0</v>
      </c>
      <c r="G255" s="2">
        <f t="shared" si="0"/>
        <v>2524309.5614800001</v>
      </c>
      <c r="H255" s="2">
        <f t="shared" si="1"/>
        <v>0.31000000005587935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2490639</v>
      </c>
      <c r="D256" s="1">
        <f>'PR-RAS'!E260</f>
        <v>2009797.03</v>
      </c>
      <c r="E256" s="1">
        <v>0</v>
      </c>
      <c r="F256" s="1">
        <v>0</v>
      </c>
      <c r="G256" s="2">
        <f t="shared" si="0"/>
        <v>1660109.4303000001</v>
      </c>
      <c r="H256" s="2">
        <f t="shared" si="1"/>
        <v>3.0000000027939677E-2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1270375</v>
      </c>
      <c r="D257" s="1">
        <f>'PR-RAS'!E261</f>
        <v>1078809.28</v>
      </c>
      <c r="E257" s="1">
        <v>0</v>
      </c>
      <c r="F257" s="1">
        <v>0</v>
      </c>
      <c r="G257" s="2">
        <f t="shared" si="0"/>
        <v>877566.35136000009</v>
      </c>
      <c r="H257" s="2">
        <f t="shared" si="1"/>
        <v>0.28000000002793968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5145300</v>
      </c>
      <c r="D259" s="1">
        <f>'PR-RAS'!E263</f>
        <v>5208445.2600000007</v>
      </c>
      <c r="E259" s="1">
        <v>0</v>
      </c>
      <c r="F259" s="1">
        <v>0</v>
      </c>
      <c r="G259" s="2">
        <f t="shared" si="0"/>
        <v>4015045.1541600004</v>
      </c>
      <c r="H259" s="2">
        <f t="shared" si="1"/>
        <v>0.26000000070780516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4627194</v>
      </c>
      <c r="D260" s="1">
        <f>'PR-RAS'!E264</f>
        <v>4557949.9600000009</v>
      </c>
      <c r="E260" s="1">
        <v>0</v>
      </c>
      <c r="F260" s="1">
        <v>0</v>
      </c>
      <c r="G260" s="2">
        <f t="shared" si="0"/>
        <v>3559461.3252800005</v>
      </c>
      <c r="H260" s="2">
        <f t="shared" si="1"/>
        <v>3.9999999105930328E-2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4620090</v>
      </c>
      <c r="D261" s="1">
        <f>'PR-RAS'!E265</f>
        <v>4543480.9800000004</v>
      </c>
      <c r="E261" s="1">
        <v>0</v>
      </c>
      <c r="F261" s="1">
        <v>0</v>
      </c>
      <c r="G261" s="2">
        <f t="shared" si="0"/>
        <v>3563833.5096000005</v>
      </c>
      <c r="H261" s="2">
        <f t="shared" si="1"/>
        <v>1.9999999552965164E-2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7104</v>
      </c>
      <c r="D262" s="1">
        <f>'PR-RAS'!E266</f>
        <v>14468.98</v>
      </c>
      <c r="E262" s="1">
        <v>0</v>
      </c>
      <c r="F262" s="1">
        <v>0</v>
      </c>
      <c r="G262" s="2">
        <f t="shared" si="0"/>
        <v>9406.9515599999995</v>
      </c>
      <c r="H262" s="2">
        <f t="shared" si="1"/>
        <v>2.0000000000436557E-2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41528</v>
      </c>
      <c r="D264" s="1">
        <f>'PR-RAS'!E268</f>
        <v>17633</v>
      </c>
      <c r="E264" s="1">
        <v>0</v>
      </c>
      <c r="F264" s="1">
        <v>0</v>
      </c>
      <c r="G264" s="2">
        <f t="shared" si="0"/>
        <v>20196.822</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9984</v>
      </c>
      <c r="D265" s="1">
        <f>'PR-RAS'!E269</f>
        <v>4000</v>
      </c>
      <c r="E265" s="1">
        <v>0</v>
      </c>
      <c r="F265" s="1">
        <v>0</v>
      </c>
      <c r="G265" s="2">
        <f t="shared" ref="G265:G521" si="8">(B265/1000)*(C265*1+D265*2)</f>
        <v>4747.7759999999998</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31544</v>
      </c>
      <c r="D266" s="1">
        <f>'PR-RAS'!E270</f>
        <v>13633</v>
      </c>
      <c r="E266" s="1">
        <v>0</v>
      </c>
      <c r="F266" s="1">
        <v>0</v>
      </c>
      <c r="G266" s="2">
        <f t="shared" si="8"/>
        <v>15584.650000000001</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120286</v>
      </c>
      <c r="D269" s="1">
        <f>'PR-RAS'!E273</f>
        <v>0</v>
      </c>
      <c r="E269" s="1">
        <v>0</v>
      </c>
      <c r="F269" s="1">
        <v>0</v>
      </c>
      <c r="G269" s="2">
        <f t="shared" si="8"/>
        <v>32236.648000000001</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120286</v>
      </c>
      <c r="D270" s="1">
        <f>'PR-RAS'!E274</f>
        <v>0</v>
      </c>
      <c r="E270" s="1">
        <v>0</v>
      </c>
      <c r="F270" s="1">
        <v>0</v>
      </c>
      <c r="G270" s="2">
        <f t="shared" si="8"/>
        <v>32356.934000000001</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356292</v>
      </c>
      <c r="D275" s="1">
        <f>'PR-RAS'!E279</f>
        <v>632862.30000000005</v>
      </c>
      <c r="E275" s="1">
        <v>0</v>
      </c>
      <c r="F275" s="1">
        <v>0</v>
      </c>
      <c r="G275" s="2">
        <f t="shared" si="8"/>
        <v>444432.54840000009</v>
      </c>
      <c r="H275" s="2">
        <f t="shared" si="9"/>
        <v>0.30000000004656613</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356292</v>
      </c>
      <c r="D277" s="1">
        <f>'PR-RAS'!E281</f>
        <v>632862.30000000005</v>
      </c>
      <c r="E277" s="1">
        <v>0</v>
      </c>
      <c r="F277" s="1">
        <v>0</v>
      </c>
      <c r="G277" s="2">
        <f t="shared" si="8"/>
        <v>447676.58160000003</v>
      </c>
      <c r="H277" s="2">
        <f t="shared" si="9"/>
        <v>0.30000000004656613</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32229968</v>
      </c>
      <c r="D285" s="1">
        <f>'PR-RAS'!E289</f>
        <v>33463258.77</v>
      </c>
      <c r="E285" s="1">
        <v>0</v>
      </c>
      <c r="F285" s="1">
        <v>0</v>
      </c>
      <c r="G285" s="2">
        <f t="shared" si="8"/>
        <v>28160441.893359996</v>
      </c>
      <c r="H285" s="2">
        <f t="shared" si="9"/>
        <v>0.23000000044703484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12104271</v>
      </c>
      <c r="D286" s="1">
        <f>'PR-RAS'!E290</f>
        <v>4619618.4000000022</v>
      </c>
      <c r="E286" s="1">
        <v>0</v>
      </c>
      <c r="F286" s="1">
        <v>0</v>
      </c>
      <c r="G286" s="2">
        <f t="shared" si="8"/>
        <v>6082899.7230000012</v>
      </c>
      <c r="H286" s="2">
        <f t="shared" si="9"/>
        <v>0.40000000223517418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211381</v>
      </c>
      <c r="D288" s="1">
        <f>'PR-RAS'!E292</f>
        <v>865929.76</v>
      </c>
      <c r="E288" s="1">
        <v>0</v>
      </c>
      <c r="F288" s="1">
        <v>0</v>
      </c>
      <c r="G288" s="2">
        <f t="shared" si="8"/>
        <v>557710.02923999995</v>
      </c>
      <c r="H288" s="2">
        <f t="shared" si="9"/>
        <v>0.23999999999068677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640268</v>
      </c>
      <c r="D290" s="1">
        <f>'PR-RAS'!E294</f>
        <v>813425.34</v>
      </c>
      <c r="E290" s="1">
        <v>0</v>
      </c>
      <c r="F290" s="1">
        <v>0</v>
      </c>
      <c r="G290" s="2">
        <f t="shared" si="8"/>
        <v>655197.29851999984</v>
      </c>
      <c r="H290" s="2">
        <f t="shared" si="9"/>
        <v>0.33999999996740371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1152326</v>
      </c>
      <c r="D293" s="1">
        <f>'PR-RAS'!E298</f>
        <v>6740708.6399999997</v>
      </c>
      <c r="E293" s="1">
        <v>0</v>
      </c>
      <c r="F293" s="1">
        <v>0</v>
      </c>
      <c r="G293" s="2">
        <f t="shared" si="8"/>
        <v>4273053.0377599997</v>
      </c>
      <c r="H293" s="2">
        <f t="shared" si="9"/>
        <v>0.36000000033527613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855575</v>
      </c>
      <c r="D294" s="1">
        <f>'PR-RAS'!E299</f>
        <v>6737490</v>
      </c>
      <c r="E294" s="1">
        <v>0</v>
      </c>
      <c r="F294" s="1">
        <v>0</v>
      </c>
      <c r="G294" s="2">
        <f t="shared" si="8"/>
        <v>4198852.6149999993</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855575</v>
      </c>
      <c r="D295" s="1">
        <f>'PR-RAS'!E300</f>
        <v>6737490</v>
      </c>
      <c r="E295" s="1">
        <v>0</v>
      </c>
      <c r="F295" s="1">
        <v>0</v>
      </c>
      <c r="G295" s="2">
        <f t="shared" si="8"/>
        <v>4213183.17</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855575</v>
      </c>
      <c r="D296" s="1">
        <f>'PR-RAS'!E301</f>
        <v>6737490</v>
      </c>
      <c r="E296" s="1">
        <v>0</v>
      </c>
      <c r="F296" s="1">
        <v>0</v>
      </c>
      <c r="G296" s="2">
        <f t="shared" si="8"/>
        <v>4227513.7249999996</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296751</v>
      </c>
      <c r="D306" s="1">
        <f>'PR-RAS'!E311</f>
        <v>3218.64</v>
      </c>
      <c r="E306" s="1">
        <v>0</v>
      </c>
      <c r="F306" s="1">
        <v>0</v>
      </c>
      <c r="G306" s="2">
        <f t="shared" si="8"/>
        <v>92472.425400000007</v>
      </c>
      <c r="H306" s="2">
        <f t="shared" si="9"/>
        <v>0.36000000000012733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288251</v>
      </c>
      <c r="D307" s="1">
        <f>'PR-RAS'!E312</f>
        <v>3218.64</v>
      </c>
      <c r="E307" s="1">
        <v>0</v>
      </c>
      <c r="F307" s="1">
        <v>0</v>
      </c>
      <c r="G307" s="2">
        <f t="shared" si="8"/>
        <v>90174.613680000009</v>
      </c>
      <c r="H307" s="2">
        <f t="shared" si="9"/>
        <v>0.36000000000012733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1567</v>
      </c>
      <c r="D308" s="1">
        <f>'PR-RAS'!E313</f>
        <v>3.14</v>
      </c>
      <c r="E308" s="1">
        <v>0</v>
      </c>
      <c r="F308" s="1">
        <v>0</v>
      </c>
      <c r="G308" s="2">
        <f t="shared" si="8"/>
        <v>482.99696</v>
      </c>
      <c r="H308" s="2">
        <f t="shared" si="9"/>
        <v>0.14000000000000012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283000</v>
      </c>
      <c r="D309" s="1">
        <f>'PR-RAS'!E314</f>
        <v>0</v>
      </c>
      <c r="E309" s="1">
        <v>0</v>
      </c>
      <c r="F309" s="1">
        <v>0</v>
      </c>
      <c r="G309" s="2">
        <f t="shared" si="8"/>
        <v>87164</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3684</v>
      </c>
      <c r="D311" s="1">
        <f>'PR-RAS'!E316</f>
        <v>3215.5</v>
      </c>
      <c r="E311" s="1">
        <v>0</v>
      </c>
      <c r="F311" s="1">
        <v>0</v>
      </c>
      <c r="G311" s="2">
        <f t="shared" si="8"/>
        <v>3135.65</v>
      </c>
      <c r="H311" s="2">
        <f t="shared" si="9"/>
        <v>0.5</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8500</v>
      </c>
      <c r="D321" s="1">
        <f>'PR-RAS'!E326</f>
        <v>0</v>
      </c>
      <c r="E321" s="1">
        <v>0</v>
      </c>
      <c r="F321" s="1">
        <v>0</v>
      </c>
      <c r="G321" s="2">
        <f t="shared" si="8"/>
        <v>2720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8500</v>
      </c>
      <c r="D322" s="1">
        <f>'PR-RAS'!E327</f>
        <v>0</v>
      </c>
      <c r="E322" s="1">
        <v>0</v>
      </c>
      <c r="F322" s="1">
        <v>0</v>
      </c>
      <c r="G322" s="2">
        <f t="shared" si="8"/>
        <v>2728.5</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22819047</v>
      </c>
      <c r="D345" s="1">
        <f>'PR-RAS'!E350</f>
        <v>11037069.609999999</v>
      </c>
      <c r="E345" s="1">
        <v>0</v>
      </c>
      <c r="F345" s="1">
        <v>0</v>
      </c>
      <c r="G345" s="2">
        <f t="shared" si="8"/>
        <v>15443256.059679998</v>
      </c>
      <c r="H345" s="2">
        <f t="shared" si="9"/>
        <v>0.39000000059604645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750000</v>
      </c>
      <c r="E346" s="1">
        <v>0</v>
      </c>
      <c r="F346" s="1">
        <v>0</v>
      </c>
      <c r="G346" s="2">
        <f t="shared" si="8"/>
        <v>517499.99999999994</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750000</v>
      </c>
      <c r="E347" s="1">
        <v>0</v>
      </c>
      <c r="F347" s="1">
        <v>0</v>
      </c>
      <c r="G347" s="2">
        <f t="shared" si="8"/>
        <v>518999.99999999994</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750000</v>
      </c>
      <c r="E348" s="1">
        <v>0</v>
      </c>
      <c r="F348" s="1">
        <v>0</v>
      </c>
      <c r="G348" s="2">
        <f t="shared" si="8"/>
        <v>520499.99999999994</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17947351</v>
      </c>
      <c r="D358" s="1">
        <f>'PR-RAS'!E363</f>
        <v>9633669.4299999997</v>
      </c>
      <c r="E358" s="1">
        <v>0</v>
      </c>
      <c r="F358" s="1">
        <v>0</v>
      </c>
      <c r="G358" s="2">
        <f t="shared" si="8"/>
        <v>13285644.280019999</v>
      </c>
      <c r="H358" s="2">
        <f t="shared" si="9"/>
        <v>0.42999999970197678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16790464</v>
      </c>
      <c r="D359" s="1">
        <f>'PR-RAS'!E364</f>
        <v>8176214.4199999999</v>
      </c>
      <c r="E359" s="1">
        <v>0</v>
      </c>
      <c r="F359" s="1">
        <v>0</v>
      </c>
      <c r="G359" s="2">
        <f t="shared" si="8"/>
        <v>11865155.63672</v>
      </c>
      <c r="H359" s="2">
        <f t="shared" si="9"/>
        <v>0.41999999992549419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3473731</v>
      </c>
      <c r="D361" s="1">
        <f>'PR-RAS'!E366</f>
        <v>3013028.62</v>
      </c>
      <c r="E361" s="1">
        <v>0</v>
      </c>
      <c r="F361" s="1">
        <v>0</v>
      </c>
      <c r="G361" s="2">
        <f t="shared" si="8"/>
        <v>3419923.7664000001</v>
      </c>
      <c r="H361" s="2">
        <f t="shared" si="9"/>
        <v>0.37999999988824129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10380504</v>
      </c>
      <c r="D362" s="1">
        <f>'PR-RAS'!E367</f>
        <v>696819.51</v>
      </c>
      <c r="E362" s="1">
        <v>0</v>
      </c>
      <c r="F362" s="1">
        <v>0</v>
      </c>
      <c r="G362" s="2">
        <f t="shared" si="8"/>
        <v>4250465.6302199997</v>
      </c>
      <c r="H362" s="2">
        <f t="shared" si="9"/>
        <v>0.48999999999068677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2936229</v>
      </c>
      <c r="D363" s="1">
        <f>'PR-RAS'!E368</f>
        <v>4466366.29</v>
      </c>
      <c r="E363" s="1">
        <v>0</v>
      </c>
      <c r="F363" s="1">
        <v>0</v>
      </c>
      <c r="G363" s="2">
        <f t="shared" si="8"/>
        <v>4296564.0919599999</v>
      </c>
      <c r="H363" s="2">
        <f t="shared" si="9"/>
        <v>0.2900000000372529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936575</v>
      </c>
      <c r="D364" s="1">
        <f>'PR-RAS'!E369</f>
        <v>414780.01</v>
      </c>
      <c r="E364" s="1">
        <v>0</v>
      </c>
      <c r="F364" s="1">
        <v>0</v>
      </c>
      <c r="G364" s="2">
        <f t="shared" si="8"/>
        <v>641107.01225999999</v>
      </c>
      <c r="H364" s="2">
        <f t="shared" si="9"/>
        <v>1.0000000009313226E-2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611093</v>
      </c>
      <c r="D365" s="1">
        <f>'PR-RAS'!E370</f>
        <v>180501.25</v>
      </c>
      <c r="E365" s="1">
        <v>0</v>
      </c>
      <c r="F365" s="1">
        <v>0</v>
      </c>
      <c r="G365" s="2">
        <f t="shared" si="8"/>
        <v>353842.76199999999</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5600.51</v>
      </c>
      <c r="E366" s="1">
        <v>0</v>
      </c>
      <c r="F366" s="1">
        <v>0</v>
      </c>
      <c r="G366" s="2">
        <f t="shared" si="8"/>
        <v>4088.3723</v>
      </c>
      <c r="H366" s="2">
        <f t="shared" si="9"/>
        <v>0.48999999999978172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23000</v>
      </c>
      <c r="D367" s="1">
        <f>'PR-RAS'!E372</f>
        <v>43700</v>
      </c>
      <c r="E367" s="1">
        <v>0</v>
      </c>
      <c r="F367" s="1">
        <v>0</v>
      </c>
      <c r="G367" s="2">
        <f t="shared" si="8"/>
        <v>40406.400000000001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54171</v>
      </c>
      <c r="D369" s="1">
        <f>'PR-RAS'!E374</f>
        <v>65263.95</v>
      </c>
      <c r="E369" s="1">
        <v>0</v>
      </c>
      <c r="F369" s="1">
        <v>0</v>
      </c>
      <c r="G369" s="2">
        <f t="shared" si="8"/>
        <v>67969.195200000002</v>
      </c>
      <c r="H369" s="2">
        <f t="shared" si="9"/>
        <v>5.0000000002910383E-2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132225</v>
      </c>
      <c r="D370" s="1">
        <f>'PR-RAS'!E375</f>
        <v>0</v>
      </c>
      <c r="E370" s="1">
        <v>0</v>
      </c>
      <c r="F370" s="1">
        <v>0</v>
      </c>
      <c r="G370" s="2">
        <f t="shared" si="8"/>
        <v>48791.025000000001</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116086</v>
      </c>
      <c r="D371" s="1">
        <f>'PR-RAS'!E376</f>
        <v>119714.3</v>
      </c>
      <c r="E371" s="1">
        <v>0</v>
      </c>
      <c r="F371" s="1">
        <v>0</v>
      </c>
      <c r="G371" s="2">
        <f t="shared" si="8"/>
        <v>131540.402</v>
      </c>
      <c r="H371" s="2">
        <f t="shared" si="9"/>
        <v>0.30000000000291038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120000</v>
      </c>
      <c r="D373" s="1">
        <f>'PR-RAS'!E378</f>
        <v>0</v>
      </c>
      <c r="E373" s="1">
        <v>0</v>
      </c>
      <c r="F373" s="1">
        <v>0</v>
      </c>
      <c r="G373" s="2">
        <f t="shared" si="8"/>
        <v>44640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120000</v>
      </c>
      <c r="D374" s="1">
        <f>'PR-RAS'!E379</f>
        <v>0</v>
      </c>
      <c r="E374" s="1">
        <v>0</v>
      </c>
      <c r="F374" s="1">
        <v>0</v>
      </c>
      <c r="G374" s="2">
        <f t="shared" si="8"/>
        <v>44760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100312</v>
      </c>
      <c r="D386" s="1">
        <f>'PR-RAS'!E391</f>
        <v>1042675</v>
      </c>
      <c r="E386" s="1">
        <v>0</v>
      </c>
      <c r="F386" s="1">
        <v>0</v>
      </c>
      <c r="G386" s="2">
        <f t="shared" si="8"/>
        <v>841479.87</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9300</v>
      </c>
      <c r="E388" s="1">
        <v>0</v>
      </c>
      <c r="F388" s="1">
        <v>0</v>
      </c>
      <c r="G388" s="2">
        <f t="shared" si="8"/>
        <v>7198.2</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100312</v>
      </c>
      <c r="D389" s="1">
        <f>'PR-RAS'!E394</f>
        <v>1033375</v>
      </c>
      <c r="E389" s="1">
        <v>0</v>
      </c>
      <c r="F389" s="1">
        <v>0</v>
      </c>
      <c r="G389" s="2">
        <f t="shared" si="8"/>
        <v>840820.05599999998</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4871696</v>
      </c>
      <c r="D397" s="1">
        <f>'PR-RAS'!E402</f>
        <v>653400.18000000005</v>
      </c>
      <c r="E397" s="1">
        <v>0</v>
      </c>
      <c r="F397" s="1">
        <v>0</v>
      </c>
      <c r="G397" s="2">
        <f t="shared" si="8"/>
        <v>2446684.5585600003</v>
      </c>
      <c r="H397" s="2">
        <f t="shared" si="9"/>
        <v>0.18000000005122274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4824560</v>
      </c>
      <c r="D398" s="1">
        <f>'PR-RAS'!E403</f>
        <v>600932.04</v>
      </c>
      <c r="E398" s="1">
        <v>0</v>
      </c>
      <c r="F398" s="1">
        <v>0</v>
      </c>
      <c r="G398" s="2">
        <f t="shared" si="8"/>
        <v>2392490.3597600004</v>
      </c>
      <c r="H398" s="2">
        <f t="shared" si="9"/>
        <v>4.0000000037252903E-2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25525</v>
      </c>
      <c r="D399" s="1">
        <f>'PR-RAS'!E404</f>
        <v>19562.5</v>
      </c>
      <c r="E399" s="1">
        <v>0</v>
      </c>
      <c r="F399" s="1">
        <v>0</v>
      </c>
      <c r="G399" s="2">
        <f t="shared" si="8"/>
        <v>25730.7</v>
      </c>
      <c r="H399" s="2">
        <f t="shared" si="9"/>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21611</v>
      </c>
      <c r="D401" s="1">
        <f>'PR-RAS'!E406</f>
        <v>32905.64</v>
      </c>
      <c r="E401" s="1">
        <v>0</v>
      </c>
      <c r="F401" s="1">
        <v>0</v>
      </c>
      <c r="G401" s="2">
        <f t="shared" si="8"/>
        <v>34968.912000000004</v>
      </c>
      <c r="H401" s="2">
        <f t="shared" si="9"/>
        <v>0.36000000000058208</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21666721</v>
      </c>
      <c r="D403" s="1">
        <f>'PR-RAS'!E408</f>
        <v>4296360.97</v>
      </c>
      <c r="E403" s="1">
        <v>0</v>
      </c>
      <c r="F403" s="1">
        <v>0</v>
      </c>
      <c r="G403" s="2">
        <f t="shared" si="8"/>
        <v>12164296.06188</v>
      </c>
      <c r="H403" s="2">
        <f t="shared" si="9"/>
        <v>3.0000000260770321E-2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3052821</v>
      </c>
      <c r="D405" s="1">
        <f>'PR-RAS'!E410</f>
        <v>3311293.3</v>
      </c>
      <c r="E405" s="1">
        <v>0</v>
      </c>
      <c r="F405" s="1">
        <v>0</v>
      </c>
      <c r="G405" s="2">
        <f t="shared" si="8"/>
        <v>3908864.6704000002</v>
      </c>
      <c r="H405" s="2">
        <f t="shared" si="9"/>
        <v>0.29999999981373549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6889</v>
      </c>
      <c r="D406" s="1">
        <f>'PR-RAS'!E411</f>
        <v>3670.4</v>
      </c>
      <c r="E406" s="1">
        <v>0</v>
      </c>
      <c r="F406" s="1">
        <v>0</v>
      </c>
      <c r="G406" s="2">
        <f t="shared" si="8"/>
        <v>5763.0690000000004</v>
      </c>
      <c r="H406" s="2">
        <f t="shared" si="9"/>
        <v>0.40000000000009095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45486565</v>
      </c>
      <c r="D407" s="1">
        <f>'PR-RAS'!E412</f>
        <v>44823585.810000002</v>
      </c>
      <c r="E407" s="1">
        <v>0</v>
      </c>
      <c r="F407" s="1">
        <v>0</v>
      </c>
      <c r="G407" s="2">
        <f t="shared" si="8"/>
        <v>54864297.067720003</v>
      </c>
      <c r="H407" s="2">
        <f t="shared" si="9"/>
        <v>0.18999999761581421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55049015</v>
      </c>
      <c r="D408" s="1">
        <f>'PR-RAS'!E413</f>
        <v>44500328.379999995</v>
      </c>
      <c r="E408" s="1">
        <v>0</v>
      </c>
      <c r="F408" s="1">
        <v>0</v>
      </c>
      <c r="G408" s="2">
        <f t="shared" si="8"/>
        <v>58628216.406319991</v>
      </c>
      <c r="H408" s="2">
        <f t="shared" si="9"/>
        <v>0.37999999523162842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323257.43000000715</v>
      </c>
      <c r="E409" s="1">
        <v>0</v>
      </c>
      <c r="F409" s="1">
        <v>0</v>
      </c>
      <c r="G409" s="2">
        <f t="shared" si="8"/>
        <v>263778.0628800058</v>
      </c>
      <c r="H409" s="2">
        <f t="shared" si="9"/>
        <v>0.43000000715255737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9562450</v>
      </c>
      <c r="D410" s="1">
        <f>'PR-RAS'!E415</f>
        <v>0</v>
      </c>
      <c r="E410" s="1">
        <v>0</v>
      </c>
      <c r="F410" s="1">
        <v>0</v>
      </c>
      <c r="G410" s="2">
        <f t="shared" si="8"/>
        <v>3911042.05</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2841440</v>
      </c>
      <c r="D412" s="1">
        <f>'PR-RAS'!E417</f>
        <v>2445363.54</v>
      </c>
      <c r="E412" s="1">
        <v>0</v>
      </c>
      <c r="F412" s="1">
        <v>0</v>
      </c>
      <c r="G412" s="2">
        <f t="shared" si="8"/>
        <v>3177920.6698799999</v>
      </c>
      <c r="H412" s="2">
        <f t="shared" si="9"/>
        <v>0.4599999999627471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647157</v>
      </c>
      <c r="D413" s="1">
        <f>'PR-RAS'!E418</f>
        <v>817095.74</v>
      </c>
      <c r="E413" s="1">
        <v>0</v>
      </c>
      <c r="F413" s="1">
        <v>0</v>
      </c>
      <c r="G413" s="2">
        <f t="shared" si="8"/>
        <v>939915.57375999994</v>
      </c>
      <c r="H413" s="2">
        <f t="shared" si="9"/>
        <v>0.26000000000931323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13696731</v>
      </c>
      <c r="D414" s="1">
        <f>'PR-RAS'!E420</f>
        <v>6683912.1900000004</v>
      </c>
      <c r="E414" s="1">
        <v>0</v>
      </c>
      <c r="F414" s="1">
        <v>0</v>
      </c>
      <c r="G414" s="2">
        <f t="shared" si="8"/>
        <v>11177661.37194</v>
      </c>
      <c r="H414" s="2">
        <f t="shared" si="9"/>
        <v>0.19000000040978193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2230749</v>
      </c>
      <c r="D466" s="1">
        <f>'PR-RAS'!E472</f>
        <v>0</v>
      </c>
      <c r="E466" s="1">
        <v>0</v>
      </c>
      <c r="F466" s="1">
        <v>0</v>
      </c>
      <c r="G466" s="2">
        <f t="shared" si="8"/>
        <v>1037298.285</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2230749</v>
      </c>
      <c r="D471" s="1">
        <f>'PR-RAS'!E477</f>
        <v>0</v>
      </c>
      <c r="E471" s="1">
        <v>0</v>
      </c>
      <c r="F471" s="1">
        <v>0</v>
      </c>
      <c r="G471" s="2">
        <f t="shared" si="8"/>
        <v>1048452.0299999999</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11465982</v>
      </c>
      <c r="D478" s="1">
        <f>'PR-RAS'!E484</f>
        <v>6683912.1900000004</v>
      </c>
      <c r="E478" s="1">
        <v>0</v>
      </c>
      <c r="F478" s="1">
        <v>0</v>
      </c>
      <c r="G478" s="2">
        <f t="shared" si="8"/>
        <v>11845725.64326</v>
      </c>
      <c r="H478" s="2">
        <f t="shared" si="9"/>
        <v>0.19000000040978193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11465982</v>
      </c>
      <c r="D489" s="1">
        <f>'PR-RAS'!E495</f>
        <v>6683912.1900000004</v>
      </c>
      <c r="E489" s="1">
        <v>0</v>
      </c>
      <c r="F489" s="1">
        <v>0</v>
      </c>
      <c r="G489" s="2">
        <f t="shared" si="8"/>
        <v>12118897.513440002</v>
      </c>
      <c r="H489" s="2">
        <f t="shared" si="9"/>
        <v>0.19000000040978193</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11465982</v>
      </c>
      <c r="D490" s="1">
        <f>'PR-RAS'!E496</f>
        <v>6683912.1900000004</v>
      </c>
      <c r="E490" s="1">
        <v>0</v>
      </c>
      <c r="F490" s="1">
        <v>0</v>
      </c>
      <c r="G490" s="2">
        <f t="shared" si="8"/>
        <v>12143731.319820002</v>
      </c>
      <c r="H490" s="2">
        <f t="shared" si="9"/>
        <v>0.19000000040978193</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3754135</v>
      </c>
      <c r="D522" s="1">
        <f>'PR-RAS'!E528</f>
        <v>6306732.0999999996</v>
      </c>
      <c r="E522" s="1">
        <v>0</v>
      </c>
      <c r="F522" s="1">
        <v>0</v>
      </c>
      <c r="G522" s="2">
        <f t="shared" ref="G522:G809" si="10">(B522/1000)*(C522*1+D522*2)</f>
        <v>8527519.1831999999</v>
      </c>
      <c r="H522" s="2">
        <f t="shared" ref="H522:H809" si="11">ABS(C522-ROUND(C522,0))+ABS(D522-ROUND(D522,0))</f>
        <v>9.999999962747097E-2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3754135</v>
      </c>
      <c r="D587" s="1">
        <f>'PR-RAS'!E593</f>
        <v>6306732.0999999996</v>
      </c>
      <c r="E587" s="1">
        <v>0</v>
      </c>
      <c r="F587" s="1">
        <v>0</v>
      </c>
      <c r="G587" s="2">
        <f t="shared" si="10"/>
        <v>9591413.1311999988</v>
      </c>
      <c r="H587" s="2">
        <f t="shared" si="11"/>
        <v>9.999999962747097E-2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3754135</v>
      </c>
      <c r="D599" s="1">
        <f>'PR-RAS'!E605</f>
        <v>5771517.0199999996</v>
      </c>
      <c r="E599" s="1">
        <v>0</v>
      </c>
      <c r="F599" s="1">
        <v>0</v>
      </c>
      <c r="G599" s="2">
        <f t="shared" si="10"/>
        <v>9147707.0859199986</v>
      </c>
      <c r="H599" s="2">
        <f t="shared" si="11"/>
        <v>1.9999999552965164E-2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3754135</v>
      </c>
      <c r="D600" s="1">
        <f>'PR-RAS'!E606</f>
        <v>5771517.0199999996</v>
      </c>
      <c r="E600" s="1">
        <v>0</v>
      </c>
      <c r="F600" s="1">
        <v>0</v>
      </c>
      <c r="G600" s="2">
        <f t="shared" si="10"/>
        <v>9163004.2549599987</v>
      </c>
      <c r="H600" s="2">
        <f t="shared" si="11"/>
        <v>1.9999999552965164E-2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535215.07999999996</v>
      </c>
      <c r="E611" s="1">
        <v>0</v>
      </c>
      <c r="F611" s="1">
        <v>0</v>
      </c>
      <c r="G611" s="2">
        <f t="shared" si="10"/>
        <v>652962.39759999991</v>
      </c>
      <c r="H611" s="2">
        <f t="shared" si="11"/>
        <v>7.9999999958090484E-2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535215.07999999996</v>
      </c>
      <c r="E612" s="1">
        <v>0</v>
      </c>
      <c r="F612" s="1">
        <v>0</v>
      </c>
      <c r="G612" s="2">
        <f t="shared" si="10"/>
        <v>654032.8277599999</v>
      </c>
      <c r="H612" s="2">
        <f t="shared" si="11"/>
        <v>7.9999999958090484E-2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9942596</v>
      </c>
      <c r="D629" s="1">
        <f>'PR-RAS'!E635</f>
        <v>377180.09000000078</v>
      </c>
      <c r="E629" s="1">
        <v>0</v>
      </c>
      <c r="F629" s="1">
        <v>0</v>
      </c>
      <c r="G629" s="2">
        <f t="shared" si="10"/>
        <v>6717688.4810400009</v>
      </c>
      <c r="H629" s="2">
        <f t="shared" si="11"/>
        <v>9.0000000782310963E-2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583515</v>
      </c>
      <c r="D631" s="1">
        <f>'PR-RAS'!E637</f>
        <v>908153.77</v>
      </c>
      <c r="E631" s="1">
        <v>0</v>
      </c>
      <c r="F631" s="1">
        <v>0</v>
      </c>
      <c r="G631" s="2">
        <f t="shared" si="10"/>
        <v>1511888.2002000001</v>
      </c>
      <c r="H631" s="2">
        <f t="shared" si="11"/>
        <v>0.22999999998137355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59183296</v>
      </c>
      <c r="D633" s="1">
        <f>'PR-RAS'!E639</f>
        <v>51507498</v>
      </c>
      <c r="E633" s="1">
        <v>0</v>
      </c>
      <c r="F633" s="1">
        <v>0</v>
      </c>
      <c r="G633" s="2">
        <f t="shared" si="10"/>
        <v>102509320.544</v>
      </c>
      <c r="H633" s="2">
        <f t="shared" si="11"/>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58803150</v>
      </c>
      <c r="D634" s="1">
        <f>'PR-RAS'!E640</f>
        <v>50807060.479999997</v>
      </c>
      <c r="E634" s="1">
        <v>0</v>
      </c>
      <c r="F634" s="1">
        <v>0</v>
      </c>
      <c r="G634" s="2">
        <f t="shared" si="10"/>
        <v>101544132.51767999</v>
      </c>
      <c r="H634" s="2">
        <f t="shared" si="11"/>
        <v>0.47999999672174454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380146</v>
      </c>
      <c r="D635" s="1">
        <f>'PR-RAS'!E641</f>
        <v>700437.52000000328</v>
      </c>
      <c r="E635" s="1">
        <v>0</v>
      </c>
      <c r="F635" s="1">
        <v>0</v>
      </c>
      <c r="G635" s="2">
        <f t="shared" si="10"/>
        <v>1129167.3393600041</v>
      </c>
      <c r="H635" s="2">
        <f t="shared" si="11"/>
        <v>0.47999999672174454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2257925</v>
      </c>
      <c r="D638" s="1">
        <f>'PR-RAS'!E644</f>
        <v>1537209.77</v>
      </c>
      <c r="E638" s="1">
        <v>0</v>
      </c>
      <c r="F638" s="1">
        <v>0</v>
      </c>
      <c r="G638" s="2">
        <f t="shared" si="10"/>
        <v>3396703.4719799999</v>
      </c>
      <c r="H638" s="2">
        <f t="shared" si="11"/>
        <v>0.22999999998137355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1877779</v>
      </c>
      <c r="D640" s="1">
        <f>'PR-RAS'!E646</f>
        <v>836772.24999999674</v>
      </c>
      <c r="E640" s="1">
        <v>0</v>
      </c>
      <c r="F640" s="1">
        <v>0</v>
      </c>
      <c r="G640" s="2">
        <f t="shared" si="10"/>
        <v>2269295.7164999959</v>
      </c>
      <c r="H640" s="2">
        <f t="shared" si="11"/>
        <v>0.24999999674037099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854</v>
      </c>
      <c r="D641" s="1">
        <f>'PR-RAS'!E647</f>
        <v>1374.17</v>
      </c>
      <c r="E641" s="1">
        <v>0</v>
      </c>
      <c r="F641" s="1">
        <v>0</v>
      </c>
      <c r="G641" s="2">
        <f t="shared" si="10"/>
        <v>2305.4976000000001</v>
      </c>
      <c r="H641" s="2">
        <f t="shared" si="11"/>
        <v>0.17000000000007276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1748567</v>
      </c>
      <c r="D642" s="1">
        <f>'PR-RAS'!E649</f>
        <v>1167105.8</v>
      </c>
      <c r="E642" s="1">
        <v>0</v>
      </c>
      <c r="F642" s="1">
        <v>0</v>
      </c>
      <c r="G642" s="2">
        <f t="shared" si="10"/>
        <v>2617061.0826000003</v>
      </c>
      <c r="H642" s="2">
        <f t="shared" si="11"/>
        <v>0.19999999995343387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42929082</v>
      </c>
      <c r="D643" s="1">
        <f>'PR-RAS'!E650</f>
        <v>43680732.799999997</v>
      </c>
      <c r="E643" s="1">
        <v>0</v>
      </c>
      <c r="F643" s="1">
        <v>0</v>
      </c>
      <c r="G643" s="2">
        <f t="shared" si="10"/>
        <v>83646531.559200004</v>
      </c>
      <c r="H643" s="2">
        <f t="shared" si="11"/>
        <v>0.20000000298023224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43510543</v>
      </c>
      <c r="D644" s="1">
        <f>'PR-RAS'!E651</f>
        <v>43620989.590000004</v>
      </c>
      <c r="E644" s="1">
        <v>0</v>
      </c>
      <c r="F644" s="1">
        <v>0</v>
      </c>
      <c r="G644" s="2">
        <f t="shared" si="10"/>
        <v>84073871.761740014</v>
      </c>
      <c r="H644" s="2">
        <f t="shared" si="11"/>
        <v>0.40999999642372131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1167106</v>
      </c>
      <c r="D645" s="1">
        <f>'PR-RAS'!E652</f>
        <v>1226849.0099999905</v>
      </c>
      <c r="E645" s="1">
        <v>0</v>
      </c>
      <c r="F645" s="1">
        <v>0</v>
      </c>
      <c r="G645" s="2">
        <f t="shared" si="10"/>
        <v>2331797.7888799878</v>
      </c>
      <c r="H645" s="2">
        <f t="shared" si="11"/>
        <v>9.9999904632568359E-3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44</v>
      </c>
      <c r="D646" s="1">
        <f>'PR-RAS'!E653</f>
        <v>22</v>
      </c>
      <c r="E646" s="1">
        <v>0</v>
      </c>
      <c r="F646" s="1">
        <v>0</v>
      </c>
      <c r="G646" s="2">
        <f t="shared" si="10"/>
        <v>56.760000000000005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41</v>
      </c>
      <c r="D648" s="1">
        <f>'PR-RAS'!E655</f>
        <v>19</v>
      </c>
      <c r="E648" s="1">
        <v>0</v>
      </c>
      <c r="F648" s="1">
        <v>0</v>
      </c>
      <c r="G648" s="2">
        <f t="shared" si="10"/>
        <v>51.113</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159481</v>
      </c>
      <c r="D650" s="1">
        <f>'PR-RAS'!E657</f>
        <v>187765.63</v>
      </c>
      <c r="E650" s="1">
        <v>0</v>
      </c>
      <c r="F650" s="1">
        <v>0</v>
      </c>
      <c r="G650" s="2">
        <f t="shared" si="10"/>
        <v>347222.95673999999</v>
      </c>
      <c r="H650" s="2">
        <f t="shared" si="11"/>
        <v>0.36999999999534339</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903</v>
      </c>
      <c r="D653" s="1">
        <f>'PR-RAS'!E660</f>
        <v>0</v>
      </c>
      <c r="E653" s="1">
        <v>0</v>
      </c>
      <c r="F653" s="1">
        <v>0</v>
      </c>
      <c r="G653" s="2">
        <f t="shared" si="10"/>
        <v>588.75599999999997</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9029370</v>
      </c>
      <c r="D654" s="1">
        <f>'PR-RAS'!E661</f>
        <v>9305122.1699999999</v>
      </c>
      <c r="E654" s="1">
        <v>0</v>
      </c>
      <c r="F654" s="1">
        <v>0</v>
      </c>
      <c r="G654" s="2">
        <f t="shared" si="10"/>
        <v>18048668.164020002</v>
      </c>
      <c r="H654" s="2">
        <f t="shared" si="11"/>
        <v>0.16999999992549419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220099</v>
      </c>
      <c r="D655" s="1">
        <f>'PR-RAS'!E662</f>
        <v>10000</v>
      </c>
      <c r="E655" s="1">
        <v>0</v>
      </c>
      <c r="F655" s="1">
        <v>0</v>
      </c>
      <c r="G655" s="2">
        <f t="shared" si="10"/>
        <v>157024.74600000001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4048840</v>
      </c>
      <c r="D658" s="1">
        <f>'PR-RAS'!E665</f>
        <v>1388974.77</v>
      </c>
      <c r="E658" s="1">
        <v>0</v>
      </c>
      <c r="F658" s="1">
        <v>0</v>
      </c>
      <c r="G658" s="2">
        <f t="shared" si="10"/>
        <v>4485200.7277800003</v>
      </c>
      <c r="H658" s="2">
        <f t="shared" si="11"/>
        <v>0.22999999998137355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179016</v>
      </c>
      <c r="D662" s="1">
        <f>'PR-RAS'!E669</f>
        <v>67451.28</v>
      </c>
      <c r="E662" s="1">
        <v>0</v>
      </c>
      <c r="F662" s="1">
        <v>0</v>
      </c>
      <c r="G662" s="2">
        <f t="shared" si="10"/>
        <v>207500.16816</v>
      </c>
      <c r="H662" s="2">
        <f t="shared" si="11"/>
        <v>0.27999999999883585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19627.47</v>
      </c>
      <c r="E671" s="1">
        <v>0</v>
      </c>
      <c r="F671" s="1">
        <v>0</v>
      </c>
      <c r="G671" s="2">
        <f t="shared" si="10"/>
        <v>26300.809800000003</v>
      </c>
      <c r="H671" s="2">
        <f t="shared" si="11"/>
        <v>0.47000000000116415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1708348</v>
      </c>
      <c r="D687" s="1">
        <f>'PR-RAS'!E694</f>
        <v>964571.43</v>
      </c>
      <c r="E687" s="1">
        <v>0</v>
      </c>
      <c r="F687" s="1">
        <v>0</v>
      </c>
      <c r="G687" s="2">
        <f t="shared" si="10"/>
        <v>2495318.7299600006</v>
      </c>
      <c r="H687" s="2">
        <f t="shared" si="11"/>
        <v>0.43000000005122274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7769550</v>
      </c>
      <c r="D691" s="1">
        <f>'PR-RAS'!E698</f>
        <v>1693173.16</v>
      </c>
      <c r="E691" s="1">
        <v>0</v>
      </c>
      <c r="F691" s="1">
        <v>0</v>
      </c>
      <c r="G691" s="2">
        <f t="shared" si="10"/>
        <v>7697568.4607999995</v>
      </c>
      <c r="H691" s="2">
        <f t="shared" si="11"/>
        <v>0.15999999991618097</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581</v>
      </c>
      <c r="D705" s="1">
        <f>'PR-RAS'!E712</f>
        <v>6790</v>
      </c>
      <c r="E705" s="1">
        <v>0</v>
      </c>
      <c r="F705" s="1">
        <v>0</v>
      </c>
      <c r="G705" s="2">
        <f t="shared" si="10"/>
        <v>9969.3439999999991</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32748</v>
      </c>
      <c r="D710" s="1">
        <f>'PR-RAS'!E717</f>
        <v>22403.26</v>
      </c>
      <c r="E710" s="1">
        <v>0</v>
      </c>
      <c r="F710" s="1">
        <v>0</v>
      </c>
      <c r="G710" s="2">
        <f t="shared" si="10"/>
        <v>54986.154679999992</v>
      </c>
      <c r="H710" s="2">
        <f t="shared" si="11"/>
        <v>0.25999999999839929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149100</v>
      </c>
      <c r="D711" s="1">
        <f>'PR-RAS'!E718</f>
        <v>140520</v>
      </c>
      <c r="E711" s="1">
        <v>0</v>
      </c>
      <c r="F711" s="1">
        <v>0</v>
      </c>
      <c r="G711" s="2">
        <f t="shared" si="10"/>
        <v>305399.39999999997</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21700</v>
      </c>
      <c r="D713" s="1">
        <f>'PR-RAS'!E720</f>
        <v>30106.799999999999</v>
      </c>
      <c r="E713" s="1">
        <v>0</v>
      </c>
      <c r="F713" s="1">
        <v>0</v>
      </c>
      <c r="G713" s="2">
        <f t="shared" si="10"/>
        <v>58322.483200000002</v>
      </c>
      <c r="H713" s="2">
        <f t="shared" si="11"/>
        <v>0.2000000000007276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82155</v>
      </c>
      <c r="D714" s="1">
        <f>'PR-RAS'!E721</f>
        <v>55052.76</v>
      </c>
      <c r="E714" s="1">
        <v>0</v>
      </c>
      <c r="F714" s="1">
        <v>0</v>
      </c>
      <c r="G714" s="2">
        <f t="shared" si="10"/>
        <v>137081.75076</v>
      </c>
      <c r="H714" s="2">
        <f t="shared" si="11"/>
        <v>0.23999999999796273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18519</v>
      </c>
      <c r="D715" s="1">
        <f>'PR-RAS'!E722</f>
        <v>0</v>
      </c>
      <c r="E715" s="1">
        <v>0</v>
      </c>
      <c r="F715" s="1">
        <v>0</v>
      </c>
      <c r="G715" s="2">
        <f t="shared" si="10"/>
        <v>13222.565999999999</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29402</v>
      </c>
      <c r="D716" s="1">
        <f>'PR-RAS'!E723</f>
        <v>14313.67</v>
      </c>
      <c r="E716" s="1">
        <v>0</v>
      </c>
      <c r="F716" s="1">
        <v>0</v>
      </c>
      <c r="G716" s="2">
        <f t="shared" si="10"/>
        <v>41490.978099999993</v>
      </c>
      <c r="H716" s="2">
        <f t="shared" si="11"/>
        <v>0.32999999999992724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223997</v>
      </c>
      <c r="D718" s="1">
        <f>'PR-RAS'!E725</f>
        <v>313562.15999999997</v>
      </c>
      <c r="E718" s="1">
        <v>0</v>
      </c>
      <c r="F718" s="1">
        <v>0</v>
      </c>
      <c r="G718" s="2">
        <f t="shared" si="10"/>
        <v>610253.98643999989</v>
      </c>
      <c r="H718" s="2">
        <f t="shared" si="11"/>
        <v>0.15999999997438863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41267</v>
      </c>
      <c r="D719" s="1">
        <f>'PR-RAS'!E726</f>
        <v>6683.57</v>
      </c>
      <c r="E719" s="1">
        <v>0</v>
      </c>
      <c r="F719" s="1">
        <v>0</v>
      </c>
      <c r="G719" s="2">
        <f t="shared" si="10"/>
        <v>39227.312519999999</v>
      </c>
      <c r="H719" s="2">
        <f t="shared" si="11"/>
        <v>0.43000000000029104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101117</v>
      </c>
      <c r="D735" s="1">
        <f>'PR-RAS'!E742</f>
        <v>105795.59</v>
      </c>
      <c r="E735" s="1">
        <v>0</v>
      </c>
      <c r="F735" s="1">
        <v>0</v>
      </c>
      <c r="G735" s="2">
        <f t="shared" si="10"/>
        <v>229527.80411999999</v>
      </c>
      <c r="H735" s="2">
        <f t="shared" si="11"/>
        <v>0.41000000000349246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284189.40000000002</v>
      </c>
      <c r="E752" s="1">
        <v>0</v>
      </c>
      <c r="F752" s="1">
        <v>0</v>
      </c>
      <c r="G752" s="2">
        <f t="shared" si="10"/>
        <v>426852.47880000004</v>
      </c>
      <c r="H752" s="2">
        <f t="shared" si="11"/>
        <v>0.40000000002328306</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284467</v>
      </c>
      <c r="D753" s="1">
        <f>'PR-RAS'!E760</f>
        <v>72000</v>
      </c>
      <c r="E753" s="1">
        <v>0</v>
      </c>
      <c r="F753" s="1">
        <v>0</v>
      </c>
      <c r="G753" s="2">
        <f t="shared" si="10"/>
        <v>322207.18400000001</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60000</v>
      </c>
      <c r="D756" s="1">
        <f>'PR-RAS'!E763</f>
        <v>0</v>
      </c>
      <c r="E756" s="1">
        <v>0</v>
      </c>
      <c r="F756" s="1">
        <v>0</v>
      </c>
      <c r="G756" s="2">
        <f t="shared" si="10"/>
        <v>45300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20000</v>
      </c>
      <c r="D757" s="1">
        <f>'PR-RAS'!E764</f>
        <v>118061.12</v>
      </c>
      <c r="E757" s="1">
        <v>0</v>
      </c>
      <c r="F757" s="1">
        <v>0</v>
      </c>
      <c r="G757" s="2">
        <f t="shared" si="10"/>
        <v>193628.41344</v>
      </c>
      <c r="H757" s="2">
        <f t="shared" si="11"/>
        <v>0.11999999999534339</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123750</v>
      </c>
      <c r="D766" s="1">
        <f>'PR-RAS'!E773</f>
        <v>0</v>
      </c>
      <c r="E766" s="1">
        <v>0</v>
      </c>
      <c r="F766" s="1">
        <v>0</v>
      </c>
      <c r="G766" s="2">
        <f t="shared" si="10"/>
        <v>94668.75</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1896244</v>
      </c>
      <c r="D809" s="1">
        <f>'PR-RAS'!E816</f>
        <v>1488047.73</v>
      </c>
      <c r="E809" s="1">
        <v>0</v>
      </c>
      <c r="F809" s="1">
        <v>0</v>
      </c>
      <c r="G809" s="2">
        <f t="shared" si="10"/>
        <v>3936850.2836800003</v>
      </c>
      <c r="H809" s="2">
        <f t="shared" si="11"/>
        <v>0.27000000001862645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29159</v>
      </c>
      <c r="D810" s="1">
        <f>'PR-RAS'!E817</f>
        <v>32279.95</v>
      </c>
      <c r="E810" s="1">
        <v>0</v>
      </c>
      <c r="F810" s="1">
        <v>0</v>
      </c>
      <c r="G810" s="2">
        <f t="shared" ref="G810:G983" si="18">(B810/1000)*(C810*1+D810*2)</f>
        <v>75818.590100000001</v>
      </c>
      <c r="H810" s="2">
        <f t="shared" ref="H810:H1067" si="19">ABS(C810-ROUND(C810,0))+ABS(D810-ROUND(D810,0))</f>
        <v>4.9999999999272404E-2</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265025</v>
      </c>
      <c r="D812" s="1">
        <f>'PR-RAS'!E819</f>
        <v>245974.67</v>
      </c>
      <c r="E812" s="1">
        <v>0</v>
      </c>
      <c r="F812" s="1">
        <v>0</v>
      </c>
      <c r="G812" s="2">
        <f t="shared" si="18"/>
        <v>613906.18974000006</v>
      </c>
      <c r="H812" s="2">
        <f t="shared" si="19"/>
        <v>0.32999999998719431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230500</v>
      </c>
      <c r="D814" s="1">
        <f>'PR-RAS'!E821</f>
        <v>195000</v>
      </c>
      <c r="E814" s="1">
        <v>0</v>
      </c>
      <c r="F814" s="1">
        <v>0</v>
      </c>
      <c r="G814" s="2">
        <f t="shared" si="18"/>
        <v>504466.49999999994</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69711</v>
      </c>
      <c r="D816" s="1">
        <f>'PR-RAS'!E823</f>
        <v>48494.68</v>
      </c>
      <c r="E816" s="1">
        <v>0</v>
      </c>
      <c r="F816" s="1">
        <v>0</v>
      </c>
      <c r="G816" s="2">
        <f t="shared" si="18"/>
        <v>135860.79339999997</v>
      </c>
      <c r="H816" s="2">
        <f t="shared" si="19"/>
        <v>0.31999999999970896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518095</v>
      </c>
      <c r="D817" s="1">
        <f>'PR-RAS'!E824</f>
        <v>590775.51</v>
      </c>
      <c r="E817" s="1">
        <v>0</v>
      </c>
      <c r="F817" s="1">
        <v>0</v>
      </c>
      <c r="G817" s="2">
        <f t="shared" si="18"/>
        <v>1386911.1523199999</v>
      </c>
      <c r="H817" s="2">
        <f t="shared" si="19"/>
        <v>0.48999999999068677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196520</v>
      </c>
      <c r="D818" s="1">
        <f>'PR-RAS'!E825</f>
        <v>0</v>
      </c>
      <c r="E818" s="1">
        <v>0</v>
      </c>
      <c r="F818" s="1">
        <v>0</v>
      </c>
      <c r="G818" s="2">
        <f t="shared" si="18"/>
        <v>160556.84</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372100</v>
      </c>
      <c r="D819" s="1">
        <f>'PR-RAS'!E826</f>
        <v>343467.28</v>
      </c>
      <c r="E819" s="1">
        <v>0</v>
      </c>
      <c r="F819" s="1">
        <v>0</v>
      </c>
      <c r="G819" s="2">
        <f t="shared" si="18"/>
        <v>866290.27008000005</v>
      </c>
      <c r="H819" s="2">
        <f t="shared" si="19"/>
        <v>0.28000000002793968</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57408</v>
      </c>
      <c r="D820" s="1">
        <f>'PR-RAS'!E827</f>
        <v>0</v>
      </c>
      <c r="E820" s="1">
        <v>0</v>
      </c>
      <c r="F820" s="1">
        <v>0</v>
      </c>
      <c r="G820" s="2">
        <f t="shared" si="18"/>
        <v>47017.151999999995</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126252</v>
      </c>
      <c r="D821" s="1">
        <f>'PR-RAS'!E828</f>
        <v>144566.49</v>
      </c>
      <c r="E821" s="1">
        <v>0</v>
      </c>
      <c r="F821" s="1">
        <v>0</v>
      </c>
      <c r="G821" s="2">
        <f t="shared" si="18"/>
        <v>340615.68359999999</v>
      </c>
      <c r="H821" s="2">
        <f t="shared" si="19"/>
        <v>0.48999999999068677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356292</v>
      </c>
      <c r="D827" s="1">
        <f>'PR-RAS'!E834</f>
        <v>632862.30000000005</v>
      </c>
      <c r="E827" s="1">
        <v>0</v>
      </c>
      <c r="F827" s="1">
        <v>0</v>
      </c>
      <c r="G827" s="2">
        <f t="shared" si="18"/>
        <v>1339785.7116</v>
      </c>
      <c r="H827" s="2">
        <f t="shared" si="19"/>
        <v>0.30000000004656613</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11465982</v>
      </c>
      <c r="D878" s="1">
        <f>'PR-RAS'!E885</f>
        <v>0</v>
      </c>
      <c r="E878" s="1">
        <v>0</v>
      </c>
      <c r="F878" s="1">
        <v>0</v>
      </c>
      <c r="G878" s="2">
        <f t="shared" si="18"/>
        <v>10055666.214</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3225692</v>
      </c>
      <c r="D946" s="1">
        <f>'PR-RAS'!E953</f>
        <v>0</v>
      </c>
      <c r="E946" s="1">
        <v>0</v>
      </c>
      <c r="F946" s="1">
        <v>0</v>
      </c>
      <c r="G946" s="2">
        <f t="shared" si="18"/>
        <v>3048278.94</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528443</v>
      </c>
      <c r="D947" s="1">
        <f>'PR-RAS'!E954</f>
        <v>0</v>
      </c>
      <c r="E947" s="1">
        <v>0</v>
      </c>
      <c r="F947" s="1">
        <v>0</v>
      </c>
      <c r="G947" s="2">
        <f t="shared" si="18"/>
        <v>499907.07799999998</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535215.07999999996</v>
      </c>
      <c r="E961" s="1">
        <v>0</v>
      </c>
      <c r="F961" s="1">
        <v>0</v>
      </c>
      <c r="G961" s="2">
        <f t="shared" si="18"/>
        <v>1027612.9535999999</v>
      </c>
      <c r="H961" s="2">
        <f t="shared" si="19"/>
        <v>7.9999999958090484E-2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143548763</v>
      </c>
      <c r="D984" s="6">
        <f>BILANCA!E6</f>
        <v>152794410.37</v>
      </c>
      <c r="E984" s="6">
        <v>0</v>
      </c>
      <c r="F984" s="6">
        <v>0</v>
      </c>
      <c r="G984" s="7">
        <f t="shared" ref="G984:G1241" si="22">B984/1000*C984+B984/500*D984</f>
        <v>449137.58374000003</v>
      </c>
      <c r="H984" s="7">
        <f t="shared" si="19"/>
        <v>0.37000000476837158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100014759</v>
      </c>
      <c r="D985" s="1">
        <f>BILANCA!E7</f>
        <v>109009761.54000001</v>
      </c>
      <c r="E985" s="1">
        <v>0</v>
      </c>
      <c r="F985" s="1">
        <v>0</v>
      </c>
      <c r="G985" s="2">
        <f t="shared" si="22"/>
        <v>636068.56416000007</v>
      </c>
      <c r="H985" s="2">
        <f t="shared" si="19"/>
        <v>0.45999999344348907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25925506</v>
      </c>
      <c r="D986" s="1">
        <f>BILANCA!E8</f>
        <v>26943712.5</v>
      </c>
      <c r="E986" s="1">
        <v>0</v>
      </c>
      <c r="F986" s="1">
        <v>0</v>
      </c>
      <c r="G986" s="2">
        <f t="shared" si="22"/>
        <v>239438.79300000001</v>
      </c>
      <c r="H986" s="2">
        <f t="shared" si="19"/>
        <v>0.5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25831704</v>
      </c>
      <c r="D987" s="1">
        <f>BILANCA!E9</f>
        <v>26854600.5</v>
      </c>
      <c r="E987" s="1">
        <v>0</v>
      </c>
      <c r="F987" s="1">
        <v>0</v>
      </c>
      <c r="G987" s="2">
        <f t="shared" si="22"/>
        <v>318163.62</v>
      </c>
      <c r="H987" s="2">
        <f t="shared" si="19"/>
        <v>0.5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108216</v>
      </c>
      <c r="D988" s="1">
        <f>BILANCA!E10</f>
        <v>108216.02</v>
      </c>
      <c r="E988" s="1">
        <v>0</v>
      </c>
      <c r="F988" s="1">
        <v>0</v>
      </c>
      <c r="G988" s="2">
        <f t="shared" si="22"/>
        <v>1623.2402000000002</v>
      </c>
      <c r="H988" s="2">
        <f t="shared" si="19"/>
        <v>2.0000000004074536E-2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14414</v>
      </c>
      <c r="D989" s="1">
        <f>BILANCA!E11</f>
        <v>19104.02</v>
      </c>
      <c r="E989" s="1">
        <v>0</v>
      </c>
      <c r="F989" s="1">
        <v>0</v>
      </c>
      <c r="G989" s="2">
        <f t="shared" si="22"/>
        <v>315.73224000000005</v>
      </c>
      <c r="H989" s="2">
        <f t="shared" si="19"/>
        <v>2.0000000000436557E-2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68187510</v>
      </c>
      <c r="D990" s="1">
        <f>BILANCA!E12</f>
        <v>72879631.200000003</v>
      </c>
      <c r="E990" s="1">
        <v>0</v>
      </c>
      <c r="F990" s="1">
        <v>0</v>
      </c>
      <c r="G990" s="2">
        <f t="shared" si="22"/>
        <v>1497627.4068</v>
      </c>
      <c r="H990" s="2">
        <f t="shared" si="19"/>
        <v>0.20000000298023224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62910828</v>
      </c>
      <c r="D991" s="1">
        <f>BILANCA!E13</f>
        <v>68526324.170000002</v>
      </c>
      <c r="E991" s="1">
        <v>0</v>
      </c>
      <c r="F991" s="1">
        <v>0</v>
      </c>
      <c r="G991" s="2">
        <f t="shared" si="22"/>
        <v>1599707.8107200002</v>
      </c>
      <c r="H991" s="2">
        <f t="shared" si="19"/>
        <v>0.17000000178813934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628661</v>
      </c>
      <c r="D992" s="1">
        <f>BILANCA!E14</f>
        <v>698569.68</v>
      </c>
      <c r="E992" s="1">
        <v>0</v>
      </c>
      <c r="F992" s="1">
        <v>0</v>
      </c>
      <c r="G992" s="2">
        <f t="shared" si="22"/>
        <v>18232.203239999999</v>
      </c>
      <c r="H992" s="2">
        <f t="shared" si="19"/>
        <v>0.31999999994877726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28896117</v>
      </c>
      <c r="D993" s="1">
        <f>BILANCA!E15</f>
        <v>28312264.940000001</v>
      </c>
      <c r="E993" s="1">
        <v>0</v>
      </c>
      <c r="F993" s="1">
        <v>0</v>
      </c>
      <c r="G993" s="2">
        <f t="shared" si="22"/>
        <v>855206.46879999992</v>
      </c>
      <c r="H993" s="2">
        <f t="shared" si="19"/>
        <v>5.9999998658895493E-2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32796882</v>
      </c>
      <c r="D994" s="1">
        <f>BILANCA!E16</f>
        <v>34590614.380000003</v>
      </c>
      <c r="E994" s="1">
        <v>0</v>
      </c>
      <c r="F994" s="1">
        <v>0</v>
      </c>
      <c r="G994" s="2">
        <f t="shared" si="22"/>
        <v>1121759.2183600001</v>
      </c>
      <c r="H994" s="2">
        <f t="shared" si="19"/>
        <v>0.38000000268220901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15418590</v>
      </c>
      <c r="D995" s="1">
        <f>BILANCA!E17</f>
        <v>22303748.18</v>
      </c>
      <c r="E995" s="1">
        <v>0</v>
      </c>
      <c r="F995" s="1">
        <v>0</v>
      </c>
      <c r="G995" s="2">
        <f t="shared" si="22"/>
        <v>720313.03631999996</v>
      </c>
      <c r="H995" s="2">
        <f t="shared" si="19"/>
        <v>0.17999999970197678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14829422</v>
      </c>
      <c r="D996" s="1">
        <f>BILANCA!E18</f>
        <v>17378873.010000002</v>
      </c>
      <c r="E996" s="1">
        <v>0</v>
      </c>
      <c r="F996" s="1">
        <v>0</v>
      </c>
      <c r="G996" s="2">
        <f t="shared" si="22"/>
        <v>644633.18426000001</v>
      </c>
      <c r="H996" s="2">
        <f t="shared" si="19"/>
        <v>1.0000001639127731E-2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3684751</v>
      </c>
      <c r="D997" s="1">
        <f>BILANCA!E19</f>
        <v>2827533.6100000003</v>
      </c>
      <c r="E997" s="1">
        <v>0</v>
      </c>
      <c r="F997" s="1">
        <v>0</v>
      </c>
      <c r="G997" s="2">
        <f t="shared" si="22"/>
        <v>130757.45508000001</v>
      </c>
      <c r="H997" s="2">
        <f t="shared" si="19"/>
        <v>0.38999999966472387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2000073</v>
      </c>
      <c r="D998" s="1">
        <f>BILANCA!E20</f>
        <v>2014010.14</v>
      </c>
      <c r="E998" s="1">
        <v>0</v>
      </c>
      <c r="F998" s="1">
        <v>0</v>
      </c>
      <c r="G998" s="2">
        <f t="shared" si="22"/>
        <v>90421.399199999985</v>
      </c>
      <c r="H998" s="2">
        <f t="shared" si="19"/>
        <v>0.13999999989755452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429560</v>
      </c>
      <c r="D999" s="1">
        <f>BILANCA!E21</f>
        <v>430575.6</v>
      </c>
      <c r="E999" s="1">
        <v>0</v>
      </c>
      <c r="F999" s="1">
        <v>0</v>
      </c>
      <c r="G999" s="2">
        <f t="shared" si="22"/>
        <v>20651.379199999999</v>
      </c>
      <c r="H999" s="2">
        <f t="shared" si="19"/>
        <v>0.40000000002328306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254397</v>
      </c>
      <c r="D1000" s="1">
        <f>BILANCA!E22</f>
        <v>254396.47</v>
      </c>
      <c r="E1000" s="1">
        <v>0</v>
      </c>
      <c r="F1000" s="1">
        <v>0</v>
      </c>
      <c r="G1000" s="2">
        <f t="shared" si="22"/>
        <v>12974.22898</v>
      </c>
      <c r="H1000" s="2">
        <f t="shared" si="19"/>
        <v>0.47000000000116415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345345</v>
      </c>
      <c r="D1002" s="1">
        <f>BILANCA!E24</f>
        <v>512171.45</v>
      </c>
      <c r="E1002" s="1">
        <v>0</v>
      </c>
      <c r="F1002" s="1">
        <v>0</v>
      </c>
      <c r="G1002" s="2">
        <f t="shared" si="22"/>
        <v>26024.070100000001</v>
      </c>
      <c r="H1002" s="2">
        <f t="shared" si="19"/>
        <v>0.45000000001164153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710832</v>
      </c>
      <c r="D1003" s="1">
        <f>BILANCA!E25</f>
        <v>710831.5</v>
      </c>
      <c r="E1003" s="1">
        <v>0</v>
      </c>
      <c r="F1003" s="1">
        <v>0</v>
      </c>
      <c r="G1003" s="2">
        <f t="shared" si="22"/>
        <v>42649.9</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3547283</v>
      </c>
      <c r="D1004" s="1">
        <f>BILANCA!E26</f>
        <v>3576158.2</v>
      </c>
      <c r="E1004" s="1">
        <v>0</v>
      </c>
      <c r="F1004" s="1">
        <v>0</v>
      </c>
      <c r="G1004" s="2">
        <f t="shared" si="22"/>
        <v>224691.58740000002</v>
      </c>
      <c r="H1004" s="2">
        <f t="shared" si="19"/>
        <v>0.20000000018626451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3602739</v>
      </c>
      <c r="D1006" s="1">
        <f>BILANCA!E28</f>
        <v>4670609.75</v>
      </c>
      <c r="E1006" s="1">
        <v>0</v>
      </c>
      <c r="F1006" s="1">
        <v>0</v>
      </c>
      <c r="G1006" s="2">
        <f t="shared" si="22"/>
        <v>297711.04550000001</v>
      </c>
      <c r="H1006" s="2">
        <f t="shared" si="19"/>
        <v>0.25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514810</v>
      </c>
      <c r="D1007" s="1">
        <f>BILANCA!E29</f>
        <v>422086.02</v>
      </c>
      <c r="E1007" s="1">
        <v>0</v>
      </c>
      <c r="F1007" s="1">
        <v>0</v>
      </c>
      <c r="G1007" s="2">
        <f t="shared" si="22"/>
        <v>32615.568960000004</v>
      </c>
      <c r="H1007" s="2">
        <f t="shared" si="19"/>
        <v>2.0000000018626451E-2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828565</v>
      </c>
      <c r="D1009" s="1">
        <f>BILANCA!E31</f>
        <v>828564.55</v>
      </c>
      <c r="E1009" s="1">
        <v>0</v>
      </c>
      <c r="F1009" s="1">
        <v>0</v>
      </c>
      <c r="G1009" s="2">
        <f t="shared" si="22"/>
        <v>64628.046600000001</v>
      </c>
      <c r="H1009" s="2">
        <f t="shared" si="19"/>
        <v>0.44999999995343387</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313755</v>
      </c>
      <c r="D1012" s="1">
        <f>BILANCA!E34</f>
        <v>406478.53</v>
      </c>
      <c r="E1012" s="1">
        <v>0</v>
      </c>
      <c r="F1012" s="1">
        <v>0</v>
      </c>
      <c r="G1012" s="2">
        <f t="shared" si="22"/>
        <v>32674.649740000004</v>
      </c>
      <c r="H1012" s="2">
        <f t="shared" si="19"/>
        <v>0.46999999997206032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18000</v>
      </c>
      <c r="D1013" s="1">
        <f>BILANCA!E35</f>
        <v>18000</v>
      </c>
      <c r="E1013" s="1">
        <v>0</v>
      </c>
      <c r="F1013" s="1">
        <v>0</v>
      </c>
      <c r="G1013" s="2">
        <f t="shared" si="22"/>
        <v>1620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18000</v>
      </c>
      <c r="D1015" s="1">
        <f>BILANCA!E37</f>
        <v>18000</v>
      </c>
      <c r="E1015" s="1">
        <v>0</v>
      </c>
      <c r="F1015" s="1">
        <v>0</v>
      </c>
      <c r="G1015" s="2">
        <f t="shared" si="22"/>
        <v>1728</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124000</v>
      </c>
      <c r="D1019" s="1">
        <f>BILANCA!E41</f>
        <v>124000</v>
      </c>
      <c r="E1019" s="1">
        <v>0</v>
      </c>
      <c r="F1019" s="1">
        <v>0</v>
      </c>
      <c r="G1019" s="2">
        <f t="shared" si="22"/>
        <v>13392</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124000</v>
      </c>
      <c r="D1020" s="1">
        <f>BILANCA!E42</f>
        <v>124000</v>
      </c>
      <c r="E1020" s="1">
        <v>0</v>
      </c>
      <c r="F1020" s="1">
        <v>0</v>
      </c>
      <c r="G1020" s="2">
        <f t="shared" si="22"/>
        <v>13764</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935121</v>
      </c>
      <c r="D1023" s="1">
        <f>BILANCA!E45</f>
        <v>961687.39999999991</v>
      </c>
      <c r="E1023" s="1">
        <v>0</v>
      </c>
      <c r="F1023" s="1">
        <v>0</v>
      </c>
      <c r="G1023" s="2">
        <f t="shared" si="22"/>
        <v>114339.83199999999</v>
      </c>
      <c r="H1023" s="2">
        <f t="shared" si="19"/>
        <v>0.39999999990686774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77547</v>
      </c>
      <c r="D1025" s="1">
        <f>BILANCA!E47</f>
        <v>9300</v>
      </c>
      <c r="E1025" s="1">
        <v>0</v>
      </c>
      <c r="F1025" s="1">
        <v>0</v>
      </c>
      <c r="G1025" s="2">
        <f t="shared" si="22"/>
        <v>4038.174</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1105506</v>
      </c>
      <c r="D1026" s="1">
        <f>BILANCA!E48</f>
        <v>1077630.75</v>
      </c>
      <c r="E1026" s="1">
        <v>0</v>
      </c>
      <c r="F1026" s="1">
        <v>0</v>
      </c>
      <c r="G1026" s="2">
        <f t="shared" si="22"/>
        <v>140213.00249999997</v>
      </c>
      <c r="H1026" s="2">
        <f t="shared" si="19"/>
        <v>0.25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46381.63</v>
      </c>
      <c r="E1027" s="1">
        <v>0</v>
      </c>
      <c r="F1027" s="1">
        <v>0</v>
      </c>
      <c r="G1027" s="2">
        <f t="shared" si="22"/>
        <v>4081.5834399999994</v>
      </c>
      <c r="H1027" s="2">
        <f t="shared" si="19"/>
        <v>0.37000000000261934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247932</v>
      </c>
      <c r="D1028" s="1">
        <f>BILANCA!E50</f>
        <v>171624.98</v>
      </c>
      <c r="E1028" s="1">
        <v>0</v>
      </c>
      <c r="F1028" s="1">
        <v>0</v>
      </c>
      <c r="G1028" s="2">
        <f t="shared" si="22"/>
        <v>26603.188199999997</v>
      </c>
      <c r="H1028" s="2">
        <f t="shared" si="19"/>
        <v>1.9999999989522621E-2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89341</v>
      </c>
      <c r="D1031" s="1">
        <f>BILANCA!E53</f>
        <v>96693.63</v>
      </c>
      <c r="E1031" s="1">
        <v>0</v>
      </c>
      <c r="F1031" s="1">
        <v>0</v>
      </c>
      <c r="G1031" s="2">
        <f t="shared" si="22"/>
        <v>13570.956480000001</v>
      </c>
      <c r="H1031" s="2">
        <f t="shared" si="19"/>
        <v>0.36999999999534339</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89341</v>
      </c>
      <c r="D1033" s="1">
        <f>BILANCA!E55</f>
        <v>96693.63</v>
      </c>
      <c r="E1033" s="1">
        <v>0</v>
      </c>
      <c r="F1033" s="1">
        <v>0</v>
      </c>
      <c r="G1033" s="2">
        <f t="shared" si="22"/>
        <v>14136.413</v>
      </c>
      <c r="H1033" s="2">
        <f t="shared" si="19"/>
        <v>0.36999999999534339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5901743</v>
      </c>
      <c r="D1034" s="1">
        <f>BILANCA!E56</f>
        <v>9176421.5899999999</v>
      </c>
      <c r="E1034" s="1">
        <v>0</v>
      </c>
      <c r="F1034" s="1">
        <v>0</v>
      </c>
      <c r="G1034" s="2">
        <f t="shared" si="22"/>
        <v>1236983.89518</v>
      </c>
      <c r="H1034" s="2">
        <f t="shared" si="19"/>
        <v>0.41000000014901161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5092741</v>
      </c>
      <c r="D1035" s="1">
        <f>BILANCA!E57</f>
        <v>7806671.5899999999</v>
      </c>
      <c r="E1035" s="1">
        <v>0</v>
      </c>
      <c r="F1035" s="1">
        <v>0</v>
      </c>
      <c r="G1035" s="2">
        <f t="shared" si="22"/>
        <v>1076716.3773599998</v>
      </c>
      <c r="H1035" s="2">
        <f t="shared" si="19"/>
        <v>0.41000000014901161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630752</v>
      </c>
      <c r="D1039" s="1">
        <f>BILANCA!E61</f>
        <v>1191500</v>
      </c>
      <c r="E1039" s="1">
        <v>0</v>
      </c>
      <c r="F1039" s="1">
        <v>0</v>
      </c>
      <c r="G1039" s="2">
        <f t="shared" si="22"/>
        <v>168770.11199999999</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178250</v>
      </c>
      <c r="D1040" s="1">
        <f>BILANCA!E62</f>
        <v>178250</v>
      </c>
      <c r="E1040" s="1">
        <v>0</v>
      </c>
      <c r="F1040" s="1">
        <v>0</v>
      </c>
      <c r="G1040" s="2">
        <f t="shared" si="22"/>
        <v>30480.75</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9996.25</v>
      </c>
      <c r="E1041" s="1">
        <v>0</v>
      </c>
      <c r="F1041" s="1">
        <v>0</v>
      </c>
      <c r="G1041" s="2">
        <f t="shared" si="22"/>
        <v>1159.5650000000001</v>
      </c>
      <c r="H1041" s="2">
        <f t="shared" si="19"/>
        <v>0.25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9996.25</v>
      </c>
      <c r="E1042" s="1">
        <v>0</v>
      </c>
      <c r="F1042" s="1">
        <v>0</v>
      </c>
      <c r="G1042" s="2">
        <f t="shared" si="22"/>
        <v>1179.5574999999999</v>
      </c>
      <c r="H1042" s="2">
        <f t="shared" si="19"/>
        <v>0.25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43534004</v>
      </c>
      <c r="D1046" s="1">
        <f>BILANCA!E68</f>
        <v>43784648.830000006</v>
      </c>
      <c r="E1046" s="1">
        <v>0</v>
      </c>
      <c r="F1046" s="1">
        <v>0</v>
      </c>
      <c r="G1046" s="2">
        <f t="shared" si="22"/>
        <v>8259508.0045800004</v>
      </c>
      <c r="H1046" s="2">
        <f t="shared" si="19"/>
        <v>0.16999999433755875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1167106</v>
      </c>
      <c r="D1047" s="1">
        <f>BILANCA!E69</f>
        <v>1226849.01</v>
      </c>
      <c r="E1047" s="1">
        <v>0</v>
      </c>
      <c r="F1047" s="1">
        <v>0</v>
      </c>
      <c r="G1047" s="2">
        <f t="shared" si="22"/>
        <v>231731.45728000003</v>
      </c>
      <c r="H1047" s="2">
        <f t="shared" si="19"/>
        <v>1.0000000009313226E-2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1160935</v>
      </c>
      <c r="D1048" s="1">
        <f>BILANCA!E70</f>
        <v>1224076.83</v>
      </c>
      <c r="E1048" s="1">
        <v>0</v>
      </c>
      <c r="F1048" s="1">
        <v>0</v>
      </c>
      <c r="G1048" s="2">
        <f t="shared" si="22"/>
        <v>234590.76290000003</v>
      </c>
      <c r="H1048" s="2">
        <f t="shared" si="19"/>
        <v>0.16999999992549419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1160935</v>
      </c>
      <c r="D1050" s="1">
        <f>BILANCA!E72</f>
        <v>1224076.83</v>
      </c>
      <c r="E1050" s="1">
        <v>0</v>
      </c>
      <c r="F1050" s="1">
        <v>0</v>
      </c>
      <c r="G1050" s="2">
        <f t="shared" si="22"/>
        <v>241808.94022000005</v>
      </c>
      <c r="H1050" s="2">
        <f t="shared" si="19"/>
        <v>0.16999999992549419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6171</v>
      </c>
      <c r="D1054" s="1">
        <f>BILANCA!E76</f>
        <v>2772.18</v>
      </c>
      <c r="E1054" s="1">
        <v>0</v>
      </c>
      <c r="F1054" s="1">
        <v>0</v>
      </c>
      <c r="G1054" s="2">
        <f t="shared" si="22"/>
        <v>831.79055999999991</v>
      </c>
      <c r="H1054" s="2">
        <f t="shared" si="19"/>
        <v>0.17999999999983629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470187</v>
      </c>
      <c r="D1056" s="1">
        <f>BILANCA!E78</f>
        <v>491130.91</v>
      </c>
      <c r="E1056" s="1">
        <v>0</v>
      </c>
      <c r="F1056" s="1">
        <v>0</v>
      </c>
      <c r="G1056" s="2">
        <f t="shared" si="22"/>
        <v>106028.76385999999</v>
      </c>
      <c r="H1056" s="2">
        <f t="shared" si="19"/>
        <v>9.0000000025611371E-2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980.67</v>
      </c>
      <c r="E1061" s="1">
        <v>0</v>
      </c>
      <c r="F1061" s="1">
        <v>0</v>
      </c>
      <c r="G1061" s="2">
        <f t="shared" si="22"/>
        <v>152.98452</v>
      </c>
      <c r="H1061" s="2">
        <f t="shared" si="19"/>
        <v>0.33000000000004093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470187</v>
      </c>
      <c r="D1064" s="1">
        <f>BILANCA!E86</f>
        <v>490150.24</v>
      </c>
      <c r="E1064" s="1">
        <v>0</v>
      </c>
      <c r="F1064" s="1">
        <v>0</v>
      </c>
      <c r="G1064" s="2">
        <f t="shared" si="22"/>
        <v>117489.48587999999</v>
      </c>
      <c r="H1064" s="2">
        <f t="shared" si="19"/>
        <v>0.23999999999068677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41248700</v>
      </c>
      <c r="D1112" s="1">
        <f>BILANCA!E134</f>
        <v>41248700</v>
      </c>
      <c r="E1112" s="1">
        <v>0</v>
      </c>
      <c r="F1112" s="1">
        <v>0</v>
      </c>
      <c r="G1112" s="2">
        <f t="shared" si="22"/>
        <v>15963246.899999999</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41248700</v>
      </c>
      <c r="D1113" s="1">
        <f>BILANCA!E135</f>
        <v>41248700</v>
      </c>
      <c r="E1113" s="1">
        <v>0</v>
      </c>
      <c r="F1113" s="1">
        <v>0</v>
      </c>
      <c r="G1113" s="2">
        <f t="shared" si="22"/>
        <v>16086993</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36832400</v>
      </c>
      <c r="D1117" s="1">
        <f>BILANCA!E139</f>
        <v>36832400</v>
      </c>
      <c r="E1117" s="1">
        <v>0</v>
      </c>
      <c r="F1117" s="1">
        <v>0</v>
      </c>
      <c r="G1117" s="2">
        <f t="shared" si="22"/>
        <v>14806624.800000001</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4416300</v>
      </c>
      <c r="D1119" s="1">
        <f>BILANCA!E141</f>
        <v>4416300</v>
      </c>
      <c r="E1119" s="1">
        <v>0</v>
      </c>
      <c r="F1119" s="1">
        <v>0</v>
      </c>
      <c r="G1119" s="2">
        <f t="shared" si="22"/>
        <v>1801850.4000000001</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640268</v>
      </c>
      <c r="D1124" s="1">
        <f>BILANCA!E146</f>
        <v>812924.33999999985</v>
      </c>
      <c r="E1124" s="1">
        <v>0</v>
      </c>
      <c r="F1124" s="1">
        <v>0</v>
      </c>
      <c r="G1124" s="2">
        <f t="shared" si="22"/>
        <v>319522.45187999995</v>
      </c>
      <c r="H1124" s="2">
        <f t="shared" si="23"/>
        <v>0.33999999985098839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605030</v>
      </c>
      <c r="D1125" s="1">
        <f>BILANCA!E147</f>
        <v>683057.05</v>
      </c>
      <c r="E1125" s="1">
        <v>0</v>
      </c>
      <c r="F1125" s="1">
        <v>0</v>
      </c>
      <c r="G1125" s="2">
        <f t="shared" si="22"/>
        <v>279902.46220000001</v>
      </c>
      <c r="H1125" s="2">
        <f t="shared" si="23"/>
        <v>5.0000000046566129E-2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1723380</v>
      </c>
      <c r="D1136" s="1">
        <f>BILANCA!E158</f>
        <v>791276.6</v>
      </c>
      <c r="E1136" s="1">
        <v>0</v>
      </c>
      <c r="F1136" s="1">
        <v>0</v>
      </c>
      <c r="G1136" s="2">
        <f t="shared" si="22"/>
        <v>505807.77960000001</v>
      </c>
      <c r="H1136" s="2">
        <f t="shared" si="23"/>
        <v>0.40000000002328306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1106046</v>
      </c>
      <c r="D1137" s="1">
        <f>BILANCA!E159</f>
        <v>758409.17</v>
      </c>
      <c r="E1137" s="1">
        <v>0</v>
      </c>
      <c r="F1137" s="1">
        <v>0</v>
      </c>
      <c r="G1137" s="2">
        <f t="shared" si="22"/>
        <v>403921.10836000001</v>
      </c>
      <c r="H1137" s="2">
        <f t="shared" si="23"/>
        <v>0.17000000004190952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19701.439999999999</v>
      </c>
      <c r="E1138" s="1">
        <v>0</v>
      </c>
      <c r="F1138" s="1">
        <v>0</v>
      </c>
      <c r="G1138" s="2">
        <f t="shared" si="22"/>
        <v>6107.4463999999998</v>
      </c>
      <c r="H1138" s="2">
        <f t="shared" si="23"/>
        <v>0.43999999999869033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1200</v>
      </c>
      <c r="D1140" s="1">
        <f>BILANCA!E162</f>
        <v>0</v>
      </c>
      <c r="E1140" s="1">
        <v>0</v>
      </c>
      <c r="F1140" s="1">
        <v>0</v>
      </c>
      <c r="G1140" s="2">
        <f t="shared" si="22"/>
        <v>188.4</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2795388</v>
      </c>
      <c r="D1141" s="1">
        <f>BILANCA!E163</f>
        <v>1439519.92</v>
      </c>
      <c r="E1141" s="1">
        <v>0</v>
      </c>
      <c r="F1141" s="1">
        <v>0</v>
      </c>
      <c r="G1141" s="2">
        <f t="shared" si="22"/>
        <v>896559.59872000001</v>
      </c>
      <c r="H1141" s="2">
        <f t="shared" si="23"/>
        <v>8.0000000074505806E-2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6889</v>
      </c>
      <c r="D1142" s="1">
        <f>BILANCA!E164</f>
        <v>3670.4</v>
      </c>
      <c r="E1142" s="1">
        <v>0</v>
      </c>
      <c r="F1142" s="1">
        <v>0</v>
      </c>
      <c r="G1142" s="2">
        <f t="shared" si="22"/>
        <v>2262.5382</v>
      </c>
      <c r="H1142" s="2">
        <f t="shared" si="23"/>
        <v>0.40000000000009095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27909</v>
      </c>
      <c r="D1144" s="1">
        <f>BILANCA!E166</f>
        <v>3670.4</v>
      </c>
      <c r="E1144" s="1">
        <v>0</v>
      </c>
      <c r="F1144" s="1">
        <v>0</v>
      </c>
      <c r="G1144" s="2">
        <f t="shared" si="22"/>
        <v>5675.2178000000004</v>
      </c>
      <c r="H1144" s="2">
        <f t="shared" si="23"/>
        <v>0.40000000000009095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21020</v>
      </c>
      <c r="D1147" s="1">
        <f>BILANCA!E169</f>
        <v>0</v>
      </c>
      <c r="E1147" s="1">
        <v>0</v>
      </c>
      <c r="F1147" s="1">
        <v>0</v>
      </c>
      <c r="G1147" s="2">
        <f t="shared" si="22"/>
        <v>3447.28</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854</v>
      </c>
      <c r="D1148" s="1">
        <f>BILANCA!E170</f>
        <v>1374.17</v>
      </c>
      <c r="E1148" s="1">
        <v>0</v>
      </c>
      <c r="F1148" s="1">
        <v>0</v>
      </c>
      <c r="G1148" s="2">
        <f t="shared" si="22"/>
        <v>594.38610000000006</v>
      </c>
      <c r="H1148" s="2">
        <f t="shared" si="23"/>
        <v>0.17000000000007276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854</v>
      </c>
      <c r="D1149" s="1">
        <f>BILANCA!E171</f>
        <v>1374.17</v>
      </c>
      <c r="E1149" s="1">
        <v>0</v>
      </c>
      <c r="F1149" s="1">
        <v>0</v>
      </c>
      <c r="G1149" s="2">
        <f t="shared" si="22"/>
        <v>597.98844000000008</v>
      </c>
      <c r="H1149" s="2">
        <f t="shared" si="23"/>
        <v>0.17000000000007276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143548763</v>
      </c>
      <c r="D1152" s="1">
        <f>BILANCA!E175</f>
        <v>152794410.37</v>
      </c>
      <c r="E1152" s="1">
        <v>0</v>
      </c>
      <c r="F1152" s="1">
        <v>0</v>
      </c>
      <c r="G1152" s="2">
        <f t="shared" si="22"/>
        <v>75904251.652060002</v>
      </c>
      <c r="H1152" s="2">
        <f t="shared" si="23"/>
        <v>0.37000000476837158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16008978</v>
      </c>
      <c r="D1153" s="1">
        <f>BILANCA!E176</f>
        <v>15961073.189999999</v>
      </c>
      <c r="E1153" s="1">
        <v>0</v>
      </c>
      <c r="F1153" s="1">
        <v>0</v>
      </c>
      <c r="G1153" s="2">
        <f t="shared" si="22"/>
        <v>8148291.1446000002</v>
      </c>
      <c r="H1153" s="2">
        <f t="shared" si="23"/>
        <v>0.18999999947845936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1982680</v>
      </c>
      <c r="D1154" s="1">
        <f>BILANCA!E177</f>
        <v>2302625.34</v>
      </c>
      <c r="E1154" s="1">
        <v>0</v>
      </c>
      <c r="F1154" s="1">
        <v>0</v>
      </c>
      <c r="G1154" s="2">
        <f t="shared" si="22"/>
        <v>1126536.14628</v>
      </c>
      <c r="H1154" s="2">
        <f t="shared" si="23"/>
        <v>0.33999999985098839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278535</v>
      </c>
      <c r="D1155" s="1">
        <f>BILANCA!E178</f>
        <v>329362.53999999998</v>
      </c>
      <c r="E1155" s="1">
        <v>0</v>
      </c>
      <c r="F1155" s="1">
        <v>0</v>
      </c>
      <c r="G1155" s="2">
        <f t="shared" si="22"/>
        <v>161208.73375999997</v>
      </c>
      <c r="H1155" s="2">
        <f t="shared" si="23"/>
        <v>0.46000000002095476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1034672</v>
      </c>
      <c r="D1156" s="1">
        <f>BILANCA!E179</f>
        <v>1445578.33</v>
      </c>
      <c r="E1156" s="1">
        <v>0</v>
      </c>
      <c r="F1156" s="1">
        <v>0</v>
      </c>
      <c r="G1156" s="2">
        <f t="shared" si="22"/>
        <v>679168.35817999998</v>
      </c>
      <c r="H1156" s="2">
        <f t="shared" si="23"/>
        <v>0.33000000007450581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14400</v>
      </c>
      <c r="D1157" s="1">
        <f>BILANCA!E180</f>
        <v>6230.66</v>
      </c>
      <c r="E1157" s="1">
        <v>0</v>
      </c>
      <c r="F1157" s="1">
        <v>0</v>
      </c>
      <c r="G1157" s="2">
        <f t="shared" si="22"/>
        <v>4673.8696799999998</v>
      </c>
      <c r="H1157" s="2">
        <f t="shared" si="23"/>
        <v>0.34000000000014552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14400</v>
      </c>
      <c r="D1159" s="1">
        <f>BILANCA!E182</f>
        <v>6230.66</v>
      </c>
      <c r="E1159" s="1">
        <v>0</v>
      </c>
      <c r="F1159" s="1">
        <v>0</v>
      </c>
      <c r="G1159" s="2">
        <f t="shared" si="22"/>
        <v>4727.5923199999997</v>
      </c>
      <c r="H1159" s="2">
        <f t="shared" si="23"/>
        <v>0.34000000000014552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6000</v>
      </c>
      <c r="D1161" s="1">
        <f>BILANCA!E184</f>
        <v>6000</v>
      </c>
      <c r="E1161" s="1">
        <v>0</v>
      </c>
      <c r="F1161" s="1">
        <v>0</v>
      </c>
      <c r="G1161" s="2">
        <f t="shared" si="22"/>
        <v>3204</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266480</v>
      </c>
      <c r="D1163" s="1">
        <f>BILANCA!E186</f>
        <v>176806.23</v>
      </c>
      <c r="E1163" s="1">
        <v>0</v>
      </c>
      <c r="F1163" s="1">
        <v>0</v>
      </c>
      <c r="G1163" s="2">
        <f t="shared" si="22"/>
        <v>111616.6428</v>
      </c>
      <c r="H1163" s="2">
        <f t="shared" si="23"/>
        <v>0.23000000001047738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16228</v>
      </c>
      <c r="D1164" s="1">
        <f>BILANCA!E187</f>
        <v>0</v>
      </c>
      <c r="E1164" s="1">
        <v>0</v>
      </c>
      <c r="F1164" s="1">
        <v>0</v>
      </c>
      <c r="G1164" s="2">
        <f t="shared" si="22"/>
        <v>2937.268</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366365</v>
      </c>
      <c r="D1165" s="1">
        <f>BILANCA!E188</f>
        <v>338647.58</v>
      </c>
      <c r="E1165" s="1">
        <v>0</v>
      </c>
      <c r="F1165" s="1">
        <v>0</v>
      </c>
      <c r="G1165" s="2">
        <f t="shared" si="22"/>
        <v>189946.14912000002</v>
      </c>
      <c r="H1165" s="2">
        <f t="shared" si="23"/>
        <v>0.41999999998370185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748030</v>
      </c>
      <c r="D1166" s="1">
        <f>BILANCA!E189</f>
        <v>3000</v>
      </c>
      <c r="E1166" s="1">
        <v>0</v>
      </c>
      <c r="F1166" s="1">
        <v>0</v>
      </c>
      <c r="G1166" s="2">
        <f t="shared" si="22"/>
        <v>137987.49</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13278268</v>
      </c>
      <c r="D1183" s="1">
        <f>BILANCA!E206</f>
        <v>13655447.85</v>
      </c>
      <c r="E1183" s="1">
        <v>0</v>
      </c>
      <c r="F1183" s="1">
        <v>0</v>
      </c>
      <c r="G1183" s="2">
        <f t="shared" si="22"/>
        <v>8117832.7400000002</v>
      </c>
      <c r="H1183" s="2">
        <f t="shared" si="23"/>
        <v>0.15000000037252903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13278268</v>
      </c>
      <c r="D1184" s="1">
        <f>BILANCA!E207</f>
        <v>13655447.85</v>
      </c>
      <c r="E1184" s="1">
        <v>0</v>
      </c>
      <c r="F1184" s="1">
        <v>0</v>
      </c>
      <c r="G1184" s="2">
        <f t="shared" si="22"/>
        <v>8158421.9036999997</v>
      </c>
      <c r="H1184" s="2">
        <f t="shared" si="23"/>
        <v>0.15000000037252903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12743053</v>
      </c>
      <c r="D1189" s="1">
        <f>BILANCA!E212</f>
        <v>13655447.85</v>
      </c>
      <c r="E1189" s="1">
        <v>0</v>
      </c>
      <c r="F1189" s="1">
        <v>0</v>
      </c>
      <c r="G1189" s="2">
        <f t="shared" si="22"/>
        <v>8251113.4321999997</v>
      </c>
      <c r="H1189" s="2">
        <f t="shared" si="23"/>
        <v>0.15000000037252903</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535215</v>
      </c>
      <c r="D1194" s="1">
        <f>BILANCA!E217</f>
        <v>0</v>
      </c>
      <c r="E1194" s="1">
        <v>0</v>
      </c>
      <c r="F1194" s="1">
        <v>0</v>
      </c>
      <c r="G1194" s="2">
        <f t="shared" si="22"/>
        <v>112930.36499999999</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127539785</v>
      </c>
      <c r="D1214" s="1">
        <f>BILANCA!E237</f>
        <v>136833337.18000001</v>
      </c>
      <c r="E1214" s="1">
        <v>0</v>
      </c>
      <c r="F1214" s="1">
        <v>0</v>
      </c>
      <c r="G1214" s="2">
        <f t="shared" si="22"/>
        <v>92678692.112159997</v>
      </c>
      <c r="H1214" s="2">
        <f t="shared" si="23"/>
        <v>0.18000000715255737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128520407</v>
      </c>
      <c r="D1215" s="1">
        <f>BILANCA!E238</f>
        <v>136603013.69</v>
      </c>
      <c r="E1215" s="1">
        <v>0</v>
      </c>
      <c r="F1215" s="1">
        <v>0</v>
      </c>
      <c r="G1215" s="2">
        <f t="shared" si="22"/>
        <v>93200532.776160002</v>
      </c>
      <c r="H1215" s="2">
        <f t="shared" si="23"/>
        <v>0.31000000238418579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141263459</v>
      </c>
      <c r="D1216" s="1">
        <f>BILANCA!E239</f>
        <v>150258461.53999999</v>
      </c>
      <c r="E1216" s="1">
        <v>0</v>
      </c>
      <c r="F1216" s="1">
        <v>0</v>
      </c>
      <c r="G1216" s="2">
        <f t="shared" si="22"/>
        <v>102934829.02463999</v>
      </c>
      <c r="H1216" s="2">
        <f t="shared" si="23"/>
        <v>0.46000000834465027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141263459</v>
      </c>
      <c r="D1217" s="1">
        <f>BILANCA!E240</f>
        <v>150258461.53999999</v>
      </c>
      <c r="E1217" s="1">
        <v>0</v>
      </c>
      <c r="F1217" s="1">
        <v>0</v>
      </c>
      <c r="G1217" s="2">
        <f t="shared" si="22"/>
        <v>103376609.40672</v>
      </c>
      <c r="H1217" s="2">
        <f t="shared" si="23"/>
        <v>0.46000000834465027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12743052</v>
      </c>
      <c r="D1219" s="1">
        <f>BILANCA!E242</f>
        <v>13655447.85</v>
      </c>
      <c r="E1219" s="1">
        <v>0</v>
      </c>
      <c r="F1219" s="1">
        <v>0</v>
      </c>
      <c r="G1219" s="2">
        <f t="shared" si="22"/>
        <v>9452731.6571999993</v>
      </c>
      <c r="H1219" s="2">
        <f t="shared" si="23"/>
        <v>0.15000000037252903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13655447.85</v>
      </c>
      <c r="E1220" s="1">
        <v>0</v>
      </c>
      <c r="F1220" s="1">
        <v>0</v>
      </c>
      <c r="G1220" s="2">
        <f t="shared" si="22"/>
        <v>6472682.2808999997</v>
      </c>
      <c r="H1220" s="2">
        <f t="shared" si="23"/>
        <v>0.15000000037252903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12743052</v>
      </c>
      <c r="D1221" s="1">
        <f>BILANCA!E244</f>
        <v>0</v>
      </c>
      <c r="E1221" s="1">
        <v>0</v>
      </c>
      <c r="F1221" s="1">
        <v>0</v>
      </c>
      <c r="G1221" s="2">
        <f t="shared" si="22"/>
        <v>3032846.3759999997</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-1877779</v>
      </c>
      <c r="D1222" s="1">
        <f>BILANCA!E245</f>
        <v>-836772.25000000023</v>
      </c>
      <c r="E1222" s="1">
        <v>0</v>
      </c>
      <c r="F1222" s="1">
        <v>0</v>
      </c>
      <c r="G1222" s="2">
        <f t="shared" si="22"/>
        <v>-848766.31650000007</v>
      </c>
      <c r="H1222" s="2">
        <f t="shared" si="23"/>
        <v>0.25000000023283064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22841763</v>
      </c>
      <c r="D1223" s="1">
        <f>BILANCA!E246</f>
        <v>1874162.66</v>
      </c>
      <c r="E1223" s="1">
        <v>0</v>
      </c>
      <c r="F1223" s="1">
        <v>0</v>
      </c>
      <c r="G1223" s="2">
        <f t="shared" si="22"/>
        <v>6381621.1968</v>
      </c>
      <c r="H1223" s="2">
        <f t="shared" si="23"/>
        <v>0.34000000008381903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12315652</v>
      </c>
      <c r="D1224" s="1">
        <f>BILANCA!E247</f>
        <v>378252.5</v>
      </c>
      <c r="E1224" s="1">
        <v>0</v>
      </c>
      <c r="F1224" s="1">
        <v>0</v>
      </c>
      <c r="G1224" s="2">
        <f t="shared" si="22"/>
        <v>3150389.8369999998</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10526111</v>
      </c>
      <c r="D1226" s="1">
        <f>BILANCA!E249</f>
        <v>1495910.16</v>
      </c>
      <c r="E1226" s="1">
        <v>0</v>
      </c>
      <c r="F1226" s="1">
        <v>0</v>
      </c>
      <c r="G1226" s="2">
        <f t="shared" si="22"/>
        <v>3284857.3107599998</v>
      </c>
      <c r="H1226" s="2">
        <f t="shared" si="23"/>
        <v>0.15999999991618097</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24719542</v>
      </c>
      <c r="D1227" s="1">
        <f>BILANCA!E250</f>
        <v>2710934.91</v>
      </c>
      <c r="E1227" s="1">
        <v>0</v>
      </c>
      <c r="F1227" s="1">
        <v>0</v>
      </c>
      <c r="G1227" s="2">
        <f t="shared" si="22"/>
        <v>7354504.4840799998</v>
      </c>
      <c r="H1227" s="2">
        <f t="shared" si="23"/>
        <v>8.9999999850988388E-2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24719542</v>
      </c>
      <c r="D1229" s="1">
        <f>BILANCA!E252</f>
        <v>2710934.91</v>
      </c>
      <c r="E1229" s="1">
        <v>0</v>
      </c>
      <c r="F1229" s="1">
        <v>0</v>
      </c>
      <c r="G1229" s="2">
        <f t="shared" si="22"/>
        <v>7414787.3077199999</v>
      </c>
      <c r="H1229" s="2">
        <f t="shared" si="23"/>
        <v>8.9999999850988388E-2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640268</v>
      </c>
      <c r="D1232" s="1">
        <f>BILANCA!E255</f>
        <v>813425.34</v>
      </c>
      <c r="E1232" s="1">
        <v>0</v>
      </c>
      <c r="F1232" s="1">
        <v>0</v>
      </c>
      <c r="G1232" s="2">
        <f t="shared" si="22"/>
        <v>564512.55131999997</v>
      </c>
      <c r="H1232" s="2">
        <f t="shared" si="23"/>
        <v>0.33999999996740371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6889</v>
      </c>
      <c r="D1233" s="1">
        <f>BILANCA!E256</f>
        <v>3670.4</v>
      </c>
      <c r="E1233" s="1">
        <v>0</v>
      </c>
      <c r="F1233" s="1">
        <v>0</v>
      </c>
      <c r="G1233" s="2">
        <f t="shared" si="22"/>
        <v>3557.45</v>
      </c>
      <c r="H1233" s="2">
        <f t="shared" si="23"/>
        <v>0.40000000000009095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250000</v>
      </c>
      <c r="D1234" s="1">
        <f>BILANCA!E257</f>
        <v>250000</v>
      </c>
      <c r="E1234" s="1">
        <v>0</v>
      </c>
      <c r="F1234" s="1">
        <v>0</v>
      </c>
      <c r="G1234" s="2">
        <f t="shared" si="22"/>
        <v>188250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3486524</v>
      </c>
      <c r="D1236" s="1">
        <f>BILANCA!E259</f>
        <v>48194716.619999997</v>
      </c>
      <c r="E1236" s="1">
        <v>0</v>
      </c>
      <c r="F1236" s="1">
        <v>0</v>
      </c>
      <c r="G1236" s="2">
        <f t="shared" si="22"/>
        <v>25268617.18172</v>
      </c>
      <c r="H1236" s="2">
        <f t="shared" si="23"/>
        <v>0.38000000268220901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3486524</v>
      </c>
      <c r="D1237" s="1">
        <f>BILANCA!E260</f>
        <v>48194716.619999997</v>
      </c>
      <c r="E1237" s="1">
        <v>0</v>
      </c>
      <c r="F1237" s="1">
        <v>0</v>
      </c>
      <c r="G1237" s="2">
        <f t="shared" si="22"/>
        <v>25368493.13896</v>
      </c>
      <c r="H1237" s="2">
        <f t="shared" si="23"/>
        <v>0.38000000268220901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3306861</v>
      </c>
      <c r="D1240" s="1">
        <f>BILANCA!E264</f>
        <v>2249379.88</v>
      </c>
      <c r="E1240" s="1">
        <v>0</v>
      </c>
      <c r="F1240" s="1">
        <v>0</v>
      </c>
      <c r="G1240" s="2">
        <f t="shared" si="22"/>
        <v>2006044.53532</v>
      </c>
      <c r="H1240" s="2">
        <f t="shared" si="23"/>
        <v>0.12000000011175871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128795</v>
      </c>
      <c r="D1241" s="1">
        <f>BILANCA!E265</f>
        <v>3064.38</v>
      </c>
      <c r="E1241" s="1">
        <v>0</v>
      </c>
      <c r="F1241" s="1">
        <v>0</v>
      </c>
      <c r="G1241" s="2">
        <f t="shared" si="22"/>
        <v>34810.33008</v>
      </c>
      <c r="H1241" s="2">
        <f t="shared" si="23"/>
        <v>0.38000000000010914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27909</v>
      </c>
      <c r="D1242" s="1">
        <f>BILANCA!E266</f>
        <v>3670.4</v>
      </c>
      <c r="E1242" s="1">
        <v>0</v>
      </c>
      <c r="F1242" s="1">
        <v>0</v>
      </c>
      <c r="G1242" s="2">
        <f t="shared" ref="G1242:G1479" si="24">B1242/1000*C1242+B1242/500*D1242</f>
        <v>9129.6982000000007</v>
      </c>
      <c r="H1242" s="2">
        <f t="shared" si="23"/>
        <v>0.40000000000009095</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385696</v>
      </c>
      <c r="D1245" s="1">
        <f>BILANCA!E269</f>
        <v>392834.33</v>
      </c>
      <c r="E1245" s="1">
        <v>0</v>
      </c>
      <c r="F1245" s="1">
        <v>0</v>
      </c>
      <c r="G1245" s="2">
        <f t="shared" si="24"/>
        <v>306897.54092</v>
      </c>
      <c r="H1245" s="2">
        <f t="shared" si="23"/>
        <v>0.33000000001629815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70000</v>
      </c>
      <c r="D1247" s="1">
        <f>BILANCA!E271</f>
        <v>25000</v>
      </c>
      <c r="E1247" s="1">
        <v>0</v>
      </c>
      <c r="F1247" s="1">
        <v>0</v>
      </c>
      <c r="G1247" s="2">
        <f t="shared" si="24"/>
        <v>31680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72315</v>
      </c>
      <c r="E1249" s="1">
        <v>0</v>
      </c>
      <c r="F1249" s="1">
        <v>0</v>
      </c>
      <c r="G1249" s="2">
        <f t="shared" si="24"/>
        <v>38471.58</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776642</v>
      </c>
      <c r="D1263" s="1">
        <f>BILANCA!E287</f>
        <v>0</v>
      </c>
      <c r="E1263" s="1">
        <v>0</v>
      </c>
      <c r="F1263" s="1">
        <v>0</v>
      </c>
      <c r="G1263" s="2">
        <f t="shared" si="24"/>
        <v>217459.76</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1206038</v>
      </c>
      <c r="D1264" s="1">
        <f>BILANCA!E288</f>
        <v>2302625.34</v>
      </c>
      <c r="E1264" s="1">
        <v>0</v>
      </c>
      <c r="F1264" s="1">
        <v>0</v>
      </c>
      <c r="G1264" s="2">
        <f t="shared" si="24"/>
        <v>1632972.1190800001</v>
      </c>
      <c r="H1264" s="2">
        <f t="shared" si="23"/>
        <v>0.33999999985098839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224900</v>
      </c>
      <c r="D1265" s="1">
        <f>BILANCA!E289</f>
        <v>0</v>
      </c>
      <c r="E1265" s="1">
        <v>0</v>
      </c>
      <c r="F1265" s="1">
        <v>0</v>
      </c>
      <c r="G1265" s="2">
        <f t="shared" si="24"/>
        <v>63421.799999999996</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523130</v>
      </c>
      <c r="D1266" s="1">
        <f>BILANCA!E290</f>
        <v>3000</v>
      </c>
      <c r="E1266" s="1">
        <v>0</v>
      </c>
      <c r="F1266" s="1">
        <v>0</v>
      </c>
      <c r="G1266" s="2">
        <f t="shared" si="24"/>
        <v>149743.78999999998</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13278268</v>
      </c>
      <c r="D1270" s="1">
        <f>BILANCA!E294</f>
        <v>13655447.85</v>
      </c>
      <c r="E1270" s="1">
        <v>0</v>
      </c>
      <c r="F1270" s="1">
        <v>0</v>
      </c>
      <c r="G1270" s="2">
        <f t="shared" si="24"/>
        <v>11649089.981899999</v>
      </c>
      <c r="H1270" s="2">
        <f t="shared" si="23"/>
        <v>0.15000000037252903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3900</v>
      </c>
      <c r="D1271" s="1">
        <f>BILANCA!E295</f>
        <v>0</v>
      </c>
      <c r="E1271" s="1">
        <v>0</v>
      </c>
      <c r="F1271" s="1">
        <v>0</v>
      </c>
      <c r="G1271" s="2">
        <f t="shared" si="24"/>
        <v>1123.1999999999998</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40171</v>
      </c>
      <c r="D1273" s="1">
        <f>BILANCA!E297</f>
        <v>3366</v>
      </c>
      <c r="E1273" s="1">
        <v>0</v>
      </c>
      <c r="F1273" s="1">
        <v>0</v>
      </c>
      <c r="G1273" s="2">
        <f t="shared" si="24"/>
        <v>13601.869999999999</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318850</v>
      </c>
      <c r="D1274" s="1">
        <f>BILANCA!E298</f>
        <v>48249.99</v>
      </c>
      <c r="E1274" s="1">
        <v>0</v>
      </c>
      <c r="F1274" s="1">
        <v>0</v>
      </c>
      <c r="G1274" s="2">
        <f t="shared" si="24"/>
        <v>120866.84417999999</v>
      </c>
      <c r="H1274" s="2">
        <f t="shared" si="23"/>
        <v>1.0000000002037268E-2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3177</v>
      </c>
      <c r="D1275" s="1">
        <f>BILANCA!E299</f>
        <v>14138.19</v>
      </c>
      <c r="E1275" s="1">
        <v>0</v>
      </c>
      <c r="F1275" s="1">
        <v>0</v>
      </c>
      <c r="G1275" s="2">
        <f t="shared" si="24"/>
        <v>9184.3869599999998</v>
      </c>
      <c r="H1275" s="2">
        <f t="shared" si="23"/>
        <v>0.19000000000050932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2844042</v>
      </c>
      <c r="D1299" s="6">
        <f>'RAS-funkcijski'!E5</f>
        <v>5379191.4700000007</v>
      </c>
      <c r="E1299" s="6">
        <v>0</v>
      </c>
      <c r="F1299" s="6">
        <v>0</v>
      </c>
      <c r="G1299" s="7">
        <f t="shared" si="24"/>
        <v>13602.424940000001</v>
      </c>
      <c r="H1299" s="7">
        <f t="shared" si="23"/>
        <v>0.47000000067055225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2461750</v>
      </c>
      <c r="D1300" s="1">
        <f>'RAS-funkcijski'!E6</f>
        <v>4880202.4800000004</v>
      </c>
      <c r="E1300" s="1">
        <v>0</v>
      </c>
      <c r="F1300" s="1">
        <v>0</v>
      </c>
      <c r="G1300" s="2">
        <f t="shared" si="24"/>
        <v>24444.309920000003</v>
      </c>
      <c r="H1300" s="2">
        <f t="shared" si="23"/>
        <v>0.48000000044703484</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2324135</v>
      </c>
      <c r="D1301" s="1">
        <f>'RAS-funkcijski'!E7</f>
        <v>2391471.1800000002</v>
      </c>
      <c r="E1301" s="1">
        <v>0</v>
      </c>
      <c r="F1301" s="1">
        <v>0</v>
      </c>
      <c r="G1301" s="2">
        <f t="shared" si="24"/>
        <v>21321.232080000002</v>
      </c>
      <c r="H1301" s="2">
        <f t="shared" si="23"/>
        <v>0.18000000016763806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137615</v>
      </c>
      <c r="D1302" s="1">
        <f>'RAS-funkcijski'!E8</f>
        <v>2488731.2999999998</v>
      </c>
      <c r="E1302" s="1">
        <v>0</v>
      </c>
      <c r="F1302" s="1">
        <v>0</v>
      </c>
      <c r="G1302" s="2">
        <f t="shared" si="24"/>
        <v>20460.310399999998</v>
      </c>
      <c r="H1302" s="2">
        <f t="shared" si="23"/>
        <v>0.29999999981373549</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382292</v>
      </c>
      <c r="D1307" s="1">
        <f>'RAS-funkcijski'!E13</f>
        <v>498988.99</v>
      </c>
      <c r="E1307" s="1">
        <v>0</v>
      </c>
      <c r="F1307" s="1">
        <v>0</v>
      </c>
      <c r="G1307" s="2">
        <f t="shared" si="24"/>
        <v>12422.429819999998</v>
      </c>
      <c r="H1307" s="2">
        <f t="shared" si="23"/>
        <v>1.0000000009313226E-2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382292</v>
      </c>
      <c r="D1308" s="1">
        <f>'RAS-funkcijski'!E14</f>
        <v>260562.31</v>
      </c>
      <c r="E1308" s="1">
        <v>0</v>
      </c>
      <c r="F1308" s="1">
        <v>0</v>
      </c>
      <c r="G1308" s="2">
        <f t="shared" si="24"/>
        <v>9034.1661999999997</v>
      </c>
      <c r="H1308" s="2">
        <f t="shared" si="23"/>
        <v>0.30999999999767169</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238426.68</v>
      </c>
      <c r="E1309" s="1">
        <v>0</v>
      </c>
      <c r="F1309" s="1">
        <v>0</v>
      </c>
      <c r="G1309" s="2">
        <f t="shared" si="24"/>
        <v>5245.3869599999998</v>
      </c>
      <c r="H1309" s="2">
        <f t="shared" si="23"/>
        <v>0.32000000000698492</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25950</v>
      </c>
      <c r="E1316" s="1">
        <v>0</v>
      </c>
      <c r="F1316" s="1">
        <v>0</v>
      </c>
      <c r="G1316" s="2">
        <f t="shared" si="24"/>
        <v>934.19999999999993</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25950</v>
      </c>
      <c r="E1318" s="1">
        <v>0</v>
      </c>
      <c r="F1318" s="1">
        <v>0</v>
      </c>
      <c r="G1318" s="2">
        <f t="shared" si="24"/>
        <v>1038</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436500</v>
      </c>
      <c r="D1322" s="1">
        <f>'RAS-funkcijski'!E28</f>
        <v>595000</v>
      </c>
      <c r="E1322" s="1">
        <v>0</v>
      </c>
      <c r="F1322" s="1">
        <v>0</v>
      </c>
      <c r="G1322" s="2">
        <f t="shared" si="24"/>
        <v>39036</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436500</v>
      </c>
      <c r="D1324" s="1">
        <f>'RAS-funkcijski'!E30</f>
        <v>595000</v>
      </c>
      <c r="E1324" s="1">
        <v>0</v>
      </c>
      <c r="F1324" s="1">
        <v>0</v>
      </c>
      <c r="G1324" s="2">
        <f t="shared" si="24"/>
        <v>42289</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24009734</v>
      </c>
      <c r="D1329" s="1">
        <f>'RAS-funkcijski'!E35</f>
        <v>11617673.74</v>
      </c>
      <c r="E1329" s="1">
        <v>0</v>
      </c>
      <c r="F1329" s="1">
        <v>0</v>
      </c>
      <c r="G1329" s="2">
        <f t="shared" si="24"/>
        <v>1464597.5258800001</v>
      </c>
      <c r="H1329" s="2">
        <f t="shared" si="23"/>
        <v>0.25999999977648258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366638</v>
      </c>
      <c r="D1330" s="1">
        <f>'RAS-funkcijski'!E36</f>
        <v>1037420.38</v>
      </c>
      <c r="E1330" s="1">
        <v>0</v>
      </c>
      <c r="F1330" s="1">
        <v>0</v>
      </c>
      <c r="G1330" s="2">
        <f t="shared" si="24"/>
        <v>78127.320319999999</v>
      </c>
      <c r="H1330" s="2">
        <f t="shared" si="23"/>
        <v>0.38000000000465661</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334413</v>
      </c>
      <c r="D1331" s="1">
        <f>'RAS-funkcijski'!E37</f>
        <v>969432.88</v>
      </c>
      <c r="E1331" s="1">
        <v>0</v>
      </c>
      <c r="F1331" s="1">
        <v>0</v>
      </c>
      <c r="G1331" s="2">
        <f t="shared" si="24"/>
        <v>75018.199080000006</v>
      </c>
      <c r="H1331" s="2">
        <f t="shared" si="23"/>
        <v>0.11999999999534339</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32225</v>
      </c>
      <c r="D1332" s="1">
        <f>'RAS-funkcijski'!E38</f>
        <v>67987.5</v>
      </c>
      <c r="E1332" s="1">
        <v>0</v>
      </c>
      <c r="F1332" s="1">
        <v>0</v>
      </c>
      <c r="G1332" s="2">
        <f t="shared" si="24"/>
        <v>5718.8000000000011</v>
      </c>
      <c r="H1332" s="2">
        <f t="shared" si="23"/>
        <v>0.5</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2418000</v>
      </c>
      <c r="D1333" s="1">
        <f>'RAS-funkcijski'!E39</f>
        <v>2696267.4</v>
      </c>
      <c r="E1333" s="1">
        <v>0</v>
      </c>
      <c r="F1333" s="1">
        <v>0</v>
      </c>
      <c r="G1333" s="2">
        <f t="shared" si="24"/>
        <v>273368.71800000005</v>
      </c>
      <c r="H1333" s="2">
        <f t="shared" si="23"/>
        <v>0.39999999990686774</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2418000</v>
      </c>
      <c r="D1334" s="1">
        <f>'RAS-funkcijski'!E40</f>
        <v>2696267.4</v>
      </c>
      <c r="E1334" s="1">
        <v>0</v>
      </c>
      <c r="F1334" s="1">
        <v>0</v>
      </c>
      <c r="G1334" s="2">
        <f t="shared" si="24"/>
        <v>281179.25280000002</v>
      </c>
      <c r="H1334" s="2">
        <f t="shared" si="23"/>
        <v>0.39999999990686774</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1370764</v>
      </c>
      <c r="D1337" s="1">
        <f>'RAS-funkcijski'!E43</f>
        <v>1712771.39</v>
      </c>
      <c r="E1337" s="1">
        <v>0</v>
      </c>
      <c r="F1337" s="1">
        <v>0</v>
      </c>
      <c r="G1337" s="2">
        <f t="shared" si="24"/>
        <v>187055.96442</v>
      </c>
      <c r="H1337" s="2">
        <f t="shared" si="23"/>
        <v>0.38999999989755452</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1370764</v>
      </c>
      <c r="D1342" s="1">
        <f>'RAS-funkcijski'!E48</f>
        <v>1712771.39</v>
      </c>
      <c r="E1342" s="1">
        <v>0</v>
      </c>
      <c r="F1342" s="1">
        <v>0</v>
      </c>
      <c r="G1342" s="2">
        <f t="shared" si="24"/>
        <v>211037.49831999996</v>
      </c>
      <c r="H1342" s="2">
        <f t="shared" si="27"/>
        <v>0.38999999989755452</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252366.21</v>
      </c>
      <c r="E1344" s="1">
        <v>0</v>
      </c>
      <c r="F1344" s="1">
        <v>0</v>
      </c>
      <c r="G1344" s="2">
        <f t="shared" si="24"/>
        <v>23217.691319999998</v>
      </c>
      <c r="H1344" s="2">
        <f t="shared" si="27"/>
        <v>0.20999999999185093</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252366.21</v>
      </c>
      <c r="E1347" s="1">
        <v>0</v>
      </c>
      <c r="F1347" s="1">
        <v>0</v>
      </c>
      <c r="G1347" s="2">
        <f t="shared" si="24"/>
        <v>24731.888579999999</v>
      </c>
      <c r="H1347" s="2">
        <f t="shared" si="27"/>
        <v>0.20999999999185093</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8889636</v>
      </c>
      <c r="D1348" s="1">
        <f>'RAS-funkcijski'!E54</f>
        <v>702367.38</v>
      </c>
      <c r="E1348" s="1">
        <v>0</v>
      </c>
      <c r="F1348" s="1">
        <v>0</v>
      </c>
      <c r="G1348" s="2">
        <f t="shared" si="24"/>
        <v>514718.53800000006</v>
      </c>
      <c r="H1348" s="2">
        <f t="shared" si="27"/>
        <v>0.38000000000465661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8889636</v>
      </c>
      <c r="D1349" s="1">
        <f>'RAS-funkcijski'!E55</f>
        <v>702367.38</v>
      </c>
      <c r="E1349" s="1">
        <v>0</v>
      </c>
      <c r="F1349" s="1">
        <v>0</v>
      </c>
      <c r="G1349" s="2">
        <f t="shared" si="24"/>
        <v>525012.90876000002</v>
      </c>
      <c r="H1349" s="2">
        <f t="shared" si="27"/>
        <v>0.38000000000465661</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10964696</v>
      </c>
      <c r="D1355" s="1">
        <f>'RAS-funkcijski'!E61</f>
        <v>5154412.2300000004</v>
      </c>
      <c r="E1355" s="1">
        <v>0</v>
      </c>
      <c r="F1355" s="1">
        <v>0</v>
      </c>
      <c r="G1355" s="2">
        <f t="shared" si="24"/>
        <v>1212590.66622</v>
      </c>
      <c r="H1355" s="2">
        <f t="shared" si="27"/>
        <v>0.23000000044703484</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59375</v>
      </c>
      <c r="D1358" s="1">
        <f>'RAS-funkcijski'!E64</f>
        <v>996276.09</v>
      </c>
      <c r="E1358" s="1">
        <v>0</v>
      </c>
      <c r="F1358" s="1">
        <v>0</v>
      </c>
      <c r="G1358" s="2">
        <f t="shared" si="24"/>
        <v>123115.63079999998</v>
      </c>
      <c r="H1358" s="2">
        <f t="shared" si="27"/>
        <v>8.999999996740371E-2</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10905321</v>
      </c>
      <c r="D1359" s="1">
        <f>'RAS-funkcijski'!E65</f>
        <v>4158136.14</v>
      </c>
      <c r="E1359" s="1">
        <v>0</v>
      </c>
      <c r="F1359" s="1">
        <v>0</v>
      </c>
      <c r="G1359" s="2">
        <f t="shared" si="24"/>
        <v>1172517.1900800001</v>
      </c>
      <c r="H1359" s="2">
        <f t="shared" si="27"/>
        <v>0.14000000013038516</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62068.75</v>
      </c>
      <c r="E1368" s="1">
        <v>0</v>
      </c>
      <c r="F1368" s="1">
        <v>0</v>
      </c>
      <c r="G1368" s="2">
        <f t="shared" si="24"/>
        <v>8689.625</v>
      </c>
      <c r="H1368" s="2">
        <f t="shared" si="27"/>
        <v>0.25</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1312747</v>
      </c>
      <c r="D1369" s="1">
        <f>'RAS-funkcijski'!E75</f>
        <v>1307096.6599999999</v>
      </c>
      <c r="E1369" s="1">
        <v>0</v>
      </c>
      <c r="F1369" s="1">
        <v>0</v>
      </c>
      <c r="G1369" s="2">
        <f t="shared" si="24"/>
        <v>278812.76271999994</v>
      </c>
      <c r="H1369" s="2">
        <f t="shared" si="27"/>
        <v>0.34000000008381903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1312747</v>
      </c>
      <c r="D1370" s="1">
        <f>'RAS-funkcijski'!E76</f>
        <v>947428.71</v>
      </c>
      <c r="E1370" s="1">
        <v>0</v>
      </c>
      <c r="F1370" s="1">
        <v>0</v>
      </c>
      <c r="G1370" s="2">
        <f t="shared" si="24"/>
        <v>230947.51824</v>
      </c>
      <c r="H1370" s="2">
        <f t="shared" si="27"/>
        <v>0.2900000000372529</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283348.7</v>
      </c>
      <c r="E1371" s="1">
        <v>0</v>
      </c>
      <c r="F1371" s="1">
        <v>0</v>
      </c>
      <c r="G1371" s="2">
        <f t="shared" si="24"/>
        <v>41368.910199999998</v>
      </c>
      <c r="H1371" s="2">
        <f t="shared" si="27"/>
        <v>0.29999999998835847</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76319.25</v>
      </c>
      <c r="E1375" s="1">
        <v>0</v>
      </c>
      <c r="F1375" s="1">
        <v>0</v>
      </c>
      <c r="G1375" s="2">
        <f t="shared" si="24"/>
        <v>11753.164499999999</v>
      </c>
      <c r="H1375" s="2">
        <f t="shared" si="27"/>
        <v>0.25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8108188</v>
      </c>
      <c r="D1376" s="1">
        <f>'RAS-funkcijski'!E82</f>
        <v>3350751.6399999997</v>
      </c>
      <c r="E1376" s="1">
        <v>0</v>
      </c>
      <c r="F1376" s="1">
        <v>0</v>
      </c>
      <c r="G1376" s="2">
        <f t="shared" si="24"/>
        <v>1155155.9198399999</v>
      </c>
      <c r="H1376" s="2">
        <f t="shared" si="27"/>
        <v>0.36000000033527613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105751.84</v>
      </c>
      <c r="E1377" s="1">
        <v>0</v>
      </c>
      <c r="F1377" s="1">
        <v>0</v>
      </c>
      <c r="G1377" s="2">
        <f t="shared" si="24"/>
        <v>16708.790720000001</v>
      </c>
      <c r="H1377" s="2">
        <f t="shared" si="27"/>
        <v>0.16000000000349246</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6621326</v>
      </c>
      <c r="D1378" s="1">
        <f>'RAS-funkcijski'!E84</f>
        <v>2362291.11</v>
      </c>
      <c r="E1378" s="1">
        <v>0</v>
      </c>
      <c r="F1378" s="1">
        <v>0</v>
      </c>
      <c r="G1378" s="2">
        <f t="shared" si="24"/>
        <v>907672.65759999992</v>
      </c>
      <c r="H1378" s="2">
        <f t="shared" si="27"/>
        <v>0.10999999986961484</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1262726</v>
      </c>
      <c r="D1380" s="1">
        <f>'RAS-funkcijski'!E86</f>
        <v>681290</v>
      </c>
      <c r="E1380" s="1">
        <v>0</v>
      </c>
      <c r="F1380" s="1">
        <v>0</v>
      </c>
      <c r="G1380" s="2">
        <f t="shared" si="24"/>
        <v>215275.092</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224136</v>
      </c>
      <c r="D1382" s="1">
        <f>'RAS-funkcijski'!E88</f>
        <v>201418.69</v>
      </c>
      <c r="E1382" s="1">
        <v>0</v>
      </c>
      <c r="F1382" s="1">
        <v>0</v>
      </c>
      <c r="G1382" s="2">
        <f t="shared" si="24"/>
        <v>52665.763920000012</v>
      </c>
      <c r="H1382" s="2">
        <f t="shared" si="27"/>
        <v>0.30999999999767169</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467882</v>
      </c>
      <c r="D1383" s="1">
        <f>'RAS-funkcijski'!E89</f>
        <v>255865.75</v>
      </c>
      <c r="E1383" s="1">
        <v>0</v>
      </c>
      <c r="F1383" s="1">
        <v>0</v>
      </c>
      <c r="G1383" s="2">
        <f t="shared" si="24"/>
        <v>83267.147500000006</v>
      </c>
      <c r="H1383" s="2">
        <f t="shared" si="27"/>
        <v>0.25</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46102</v>
      </c>
      <c r="E1393" s="1">
        <v>0</v>
      </c>
      <c r="F1393" s="1">
        <v>0</v>
      </c>
      <c r="G1393" s="2">
        <f t="shared" si="24"/>
        <v>8759.3799999999992</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46102</v>
      </c>
      <c r="E1394" s="1">
        <v>0</v>
      </c>
      <c r="F1394" s="1">
        <v>0</v>
      </c>
      <c r="G1394" s="2">
        <f t="shared" si="24"/>
        <v>8851.5840000000007</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467882</v>
      </c>
      <c r="D1398" s="1">
        <f>'RAS-funkcijski'!E104</f>
        <v>209763.75</v>
      </c>
      <c r="E1398" s="1">
        <v>0</v>
      </c>
      <c r="F1398" s="1">
        <v>0</v>
      </c>
      <c r="G1398" s="2">
        <f t="shared" si="24"/>
        <v>88740.950000000012</v>
      </c>
      <c r="H1398" s="2">
        <f t="shared" si="27"/>
        <v>0.25</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5870447</v>
      </c>
      <c r="D1401" s="1">
        <f>'RAS-funkcijski'!E107</f>
        <v>9149140.1799999997</v>
      </c>
      <c r="E1401" s="1">
        <v>0</v>
      </c>
      <c r="F1401" s="1">
        <v>0</v>
      </c>
      <c r="G1401" s="2">
        <f t="shared" si="24"/>
        <v>2489378.9180799997</v>
      </c>
      <c r="H1401" s="2">
        <f t="shared" si="27"/>
        <v>0.17999999970197678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2239980</v>
      </c>
      <c r="D1402" s="1">
        <f>'RAS-funkcijski'!E108</f>
        <v>4746360.97</v>
      </c>
      <c r="E1402" s="1">
        <v>0</v>
      </c>
      <c r="F1402" s="1">
        <v>0</v>
      </c>
      <c r="G1402" s="2">
        <f t="shared" si="24"/>
        <v>1220201.0017599999</v>
      </c>
      <c r="H1402" s="2">
        <f t="shared" si="27"/>
        <v>3.0000000260770321E-2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861175</v>
      </c>
      <c r="D1403" s="1">
        <f>'RAS-funkcijski'!E109</f>
        <v>307634.55</v>
      </c>
      <c r="E1403" s="1">
        <v>0</v>
      </c>
      <c r="F1403" s="1">
        <v>0</v>
      </c>
      <c r="G1403" s="2">
        <f t="shared" si="24"/>
        <v>155026.6305</v>
      </c>
      <c r="H1403" s="2">
        <f t="shared" si="27"/>
        <v>0.45000000001164153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201317</v>
      </c>
      <c r="D1405" s="1">
        <f>'RAS-funkcijski'!E111</f>
        <v>314316.61</v>
      </c>
      <c r="E1405" s="1">
        <v>0</v>
      </c>
      <c r="F1405" s="1">
        <v>0</v>
      </c>
      <c r="G1405" s="2">
        <f t="shared" si="24"/>
        <v>88804.673539999989</v>
      </c>
      <c r="H1405" s="2">
        <f t="shared" si="27"/>
        <v>0.39000000001396984</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2567975</v>
      </c>
      <c r="D1407" s="1">
        <f>'RAS-funkcijski'!E113</f>
        <v>3780828.05</v>
      </c>
      <c r="E1407" s="1">
        <v>0</v>
      </c>
      <c r="F1407" s="1">
        <v>0</v>
      </c>
      <c r="G1407" s="2">
        <f t="shared" si="24"/>
        <v>1104129.7899</v>
      </c>
      <c r="H1407" s="2">
        <f t="shared" si="27"/>
        <v>4.9999999813735485E-2</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6019772</v>
      </c>
      <c r="D1408" s="1">
        <f>'RAS-funkcijski'!E114</f>
        <v>6098787.4099999992</v>
      </c>
      <c r="E1408" s="1">
        <v>0</v>
      </c>
      <c r="F1408" s="1">
        <v>0</v>
      </c>
      <c r="G1408" s="2">
        <f t="shared" si="24"/>
        <v>2003908.1502</v>
      </c>
      <c r="H1408" s="2">
        <f t="shared" si="27"/>
        <v>0.40999999921768904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5407600</v>
      </c>
      <c r="D1409" s="1">
        <f>'RAS-funkcijski'!E115</f>
        <v>5447429.2299999995</v>
      </c>
      <c r="E1409" s="1">
        <v>0</v>
      </c>
      <c r="F1409" s="1">
        <v>0</v>
      </c>
      <c r="G1409" s="2">
        <f t="shared" si="24"/>
        <v>1809572.88906</v>
      </c>
      <c r="H1409" s="2">
        <f t="shared" si="27"/>
        <v>0.22999999951571226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4766247</v>
      </c>
      <c r="D1410" s="1">
        <f>'RAS-funkcijski'!E116</f>
        <v>4696225.68</v>
      </c>
      <c r="E1410" s="1">
        <v>0</v>
      </c>
      <c r="F1410" s="1">
        <v>0</v>
      </c>
      <c r="G1410" s="2">
        <f t="shared" si="24"/>
        <v>1585774.2163200001</v>
      </c>
      <c r="H1410" s="2">
        <f t="shared" si="27"/>
        <v>0.32000000029802322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641353</v>
      </c>
      <c r="D1411" s="1">
        <f>'RAS-funkcijski'!E117</f>
        <v>751203.55</v>
      </c>
      <c r="E1411" s="1">
        <v>0</v>
      </c>
      <c r="F1411" s="1">
        <v>0</v>
      </c>
      <c r="G1411" s="2">
        <f t="shared" si="24"/>
        <v>242244.89130000002</v>
      </c>
      <c r="H1411" s="2">
        <f t="shared" si="27"/>
        <v>0.44999999995343387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369972</v>
      </c>
      <c r="D1412" s="1">
        <f>'RAS-funkcijski'!E118</f>
        <v>428158.51</v>
      </c>
      <c r="E1412" s="1">
        <v>0</v>
      </c>
      <c r="F1412" s="1">
        <v>0</v>
      </c>
      <c r="G1412" s="2">
        <f t="shared" si="24"/>
        <v>139796.94828000001</v>
      </c>
      <c r="H1412" s="2">
        <f t="shared" si="27"/>
        <v>0.48999999999068677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369972</v>
      </c>
      <c r="D1414" s="1">
        <f>'RAS-funkcijski'!E120</f>
        <v>428158.51</v>
      </c>
      <c r="E1414" s="1">
        <v>0</v>
      </c>
      <c r="F1414" s="1">
        <v>0</v>
      </c>
      <c r="G1414" s="2">
        <f t="shared" si="24"/>
        <v>142249.52632</v>
      </c>
      <c r="H1414" s="2">
        <f t="shared" si="27"/>
        <v>0.48999999999068677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242200</v>
      </c>
      <c r="D1416" s="1">
        <f>'RAS-funkcijski'!E122</f>
        <v>223199.67</v>
      </c>
      <c r="E1416" s="1">
        <v>0</v>
      </c>
      <c r="F1416" s="1">
        <v>0</v>
      </c>
      <c r="G1416" s="2">
        <f t="shared" si="24"/>
        <v>81254.722119999991</v>
      </c>
      <c r="H1416" s="2">
        <f t="shared" si="27"/>
        <v>0.32999999998719431</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242200</v>
      </c>
      <c r="D1417" s="1">
        <f>'RAS-funkcijski'!E123</f>
        <v>0</v>
      </c>
      <c r="E1417" s="1">
        <v>0</v>
      </c>
      <c r="F1417" s="1">
        <v>0</v>
      </c>
      <c r="G1417" s="2">
        <f t="shared" si="24"/>
        <v>28821.8</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223199.67</v>
      </c>
      <c r="E1418" s="1">
        <v>0</v>
      </c>
      <c r="F1418" s="1">
        <v>0</v>
      </c>
      <c r="G1418" s="2">
        <f t="shared" si="24"/>
        <v>53567.9208</v>
      </c>
      <c r="H1418" s="2">
        <f t="shared" si="27"/>
        <v>0.32999999998719431</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3709889</v>
      </c>
      <c r="D1423" s="1">
        <f>'RAS-funkcijski'!E129</f>
        <v>3225895.77</v>
      </c>
      <c r="E1423" s="1">
        <v>0</v>
      </c>
      <c r="F1423" s="1">
        <v>0</v>
      </c>
      <c r="G1423" s="2">
        <f t="shared" si="24"/>
        <v>1270210.0674999999</v>
      </c>
      <c r="H1423" s="2">
        <f t="shared" si="27"/>
        <v>0.22999999998137355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29159</v>
      </c>
      <c r="D1424" s="1">
        <f>'RAS-funkcijski'!E130</f>
        <v>32499.95</v>
      </c>
      <c r="E1424" s="1">
        <v>0</v>
      </c>
      <c r="F1424" s="1">
        <v>0</v>
      </c>
      <c r="G1424" s="2">
        <f t="shared" si="24"/>
        <v>11864.0214</v>
      </c>
      <c r="H1424" s="2">
        <f t="shared" si="27"/>
        <v>4.9999999999272404E-2</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220</v>
      </c>
      <c r="E1425" s="1">
        <v>0</v>
      </c>
      <c r="F1425" s="1">
        <v>0</v>
      </c>
      <c r="G1425" s="2">
        <f t="shared" si="24"/>
        <v>55.88</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29159</v>
      </c>
      <c r="D1426" s="1">
        <f>'RAS-funkcijski'!E132</f>
        <v>32279.95</v>
      </c>
      <c r="E1426" s="1">
        <v>0</v>
      </c>
      <c r="F1426" s="1">
        <v>0</v>
      </c>
      <c r="G1426" s="2">
        <f t="shared" si="24"/>
        <v>11996.019199999999</v>
      </c>
      <c r="H1426" s="2">
        <f t="shared" si="27"/>
        <v>4.9999999999272404E-2</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611267</v>
      </c>
      <c r="D1427" s="1">
        <f>'RAS-funkcijski'!E133</f>
        <v>550747.51</v>
      </c>
      <c r="E1427" s="1">
        <v>0</v>
      </c>
      <c r="F1427" s="1">
        <v>0</v>
      </c>
      <c r="G1427" s="2">
        <f t="shared" si="24"/>
        <v>220946.30058000001</v>
      </c>
      <c r="H1427" s="2">
        <f t="shared" si="27"/>
        <v>0.48999999999068677</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2851</v>
      </c>
      <c r="D1428" s="1">
        <f>'RAS-funkcijski'!E134</f>
        <v>3185.99</v>
      </c>
      <c r="E1428" s="1">
        <v>0</v>
      </c>
      <c r="F1428" s="1">
        <v>0</v>
      </c>
      <c r="G1428" s="2">
        <f t="shared" si="24"/>
        <v>1198.9874</v>
      </c>
      <c r="H1428" s="2">
        <f t="shared" si="27"/>
        <v>1.0000000000218279E-2</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1874756</v>
      </c>
      <c r="D1429" s="1">
        <f>'RAS-funkcijski'!E135</f>
        <v>1800077</v>
      </c>
      <c r="E1429" s="1">
        <v>0</v>
      </c>
      <c r="F1429" s="1">
        <v>0</v>
      </c>
      <c r="G1429" s="2">
        <f t="shared" si="24"/>
        <v>717213.21</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300203</v>
      </c>
      <c r="D1430" s="1">
        <f>'RAS-funkcijski'!E136</f>
        <v>193180.03</v>
      </c>
      <c r="E1430" s="1">
        <v>0</v>
      </c>
      <c r="F1430" s="1">
        <v>0</v>
      </c>
      <c r="G1430" s="2">
        <f t="shared" si="24"/>
        <v>90626.323919999995</v>
      </c>
      <c r="H1430" s="2">
        <f t="shared" si="27"/>
        <v>2.9999999998835847E-2</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522418</v>
      </c>
      <c r="D1431" s="1">
        <f>'RAS-funkcijski'!E137</f>
        <v>396438.52</v>
      </c>
      <c r="E1431" s="1">
        <v>0</v>
      </c>
      <c r="F1431" s="1">
        <v>0</v>
      </c>
      <c r="G1431" s="2">
        <f t="shared" si="24"/>
        <v>174934.24032000001</v>
      </c>
      <c r="H1431" s="2">
        <f t="shared" si="27"/>
        <v>0.47999999998137355</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369235</v>
      </c>
      <c r="D1432" s="1">
        <f>'RAS-funkcijski'!E138</f>
        <v>249766.77</v>
      </c>
      <c r="E1432" s="1">
        <v>0</v>
      </c>
      <c r="F1432" s="1">
        <v>0</v>
      </c>
      <c r="G1432" s="2">
        <f t="shared" si="24"/>
        <v>116414.98436</v>
      </c>
      <c r="H1432" s="2">
        <f t="shared" si="27"/>
        <v>0.23000000001047738</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52779201</v>
      </c>
      <c r="D1435" s="13">
        <f>'RAS-funkcijski'!E141</f>
        <v>41005352.620000005</v>
      </c>
      <c r="E1435" s="13">
        <v>0</v>
      </c>
      <c r="F1435" s="13">
        <v>0</v>
      </c>
      <c r="G1435" s="14">
        <f t="shared" si="24"/>
        <v>18466217.154880002</v>
      </c>
      <c r="H1435" s="14">
        <f t="shared" si="27"/>
        <v>0.37999999523162842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116667.27</v>
      </c>
      <c r="E1436" s="6">
        <v>0</v>
      </c>
      <c r="F1436" s="6">
        <v>0</v>
      </c>
      <c r="G1436" s="7">
        <f t="shared" si="24"/>
        <v>233.33454</v>
      </c>
      <c r="H1436" s="7">
        <f t="shared" si="27"/>
        <v>0.27000000000407454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116667.27</v>
      </c>
      <c r="E1453" s="1">
        <v>0</v>
      </c>
      <c r="F1453" s="1">
        <v>0</v>
      </c>
      <c r="G1453" s="2">
        <f t="shared" si="24"/>
        <v>4200.0217199999997</v>
      </c>
      <c r="H1453" s="2">
        <f t="shared" si="27"/>
        <v>0.27000000000407454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116667.27</v>
      </c>
      <c r="E1454" s="1">
        <v>0</v>
      </c>
      <c r="F1454" s="1">
        <v>0</v>
      </c>
      <c r="G1454" s="2">
        <f t="shared" si="24"/>
        <v>4433.3562600000005</v>
      </c>
      <c r="H1454" s="2">
        <f t="shared" si="27"/>
        <v>0.27000000000407454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116667.27</v>
      </c>
      <c r="E1456" s="1">
        <v>0</v>
      </c>
      <c r="F1456" s="1">
        <v>0</v>
      </c>
      <c r="G1456" s="2">
        <f t="shared" si="24"/>
        <v>4900.0253400000001</v>
      </c>
      <c r="H1456" s="2">
        <f t="shared" si="27"/>
        <v>0.27000000000407454</v>
      </c>
      <c r="I1456" s="10">
        <f t="shared" si="30"/>
        <v>1323.0068418199653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16008976.869999999</v>
      </c>
      <c r="D1480" s="6"/>
      <c r="E1480" s="6">
        <v>0</v>
      </c>
      <c r="F1480" s="6">
        <v>0</v>
      </c>
      <c r="G1480" s="7">
        <f t="shared" ref="G1480:G1580" si="34">B1480/1000*C1480</f>
        <v>16008.97687</v>
      </c>
      <c r="H1480" s="7">
        <f t="shared" ref="H1480:H1580" si="35">ABS(C1480-ROUND(C1480,0))</f>
        <v>0.13000000081956387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49769344.170000002</v>
      </c>
      <c r="D1481" s="1">
        <v>0</v>
      </c>
      <c r="E1481" s="1">
        <v>0</v>
      </c>
      <c r="F1481" s="1">
        <v>0</v>
      </c>
      <c r="G1481" s="2">
        <f t="shared" si="34"/>
        <v>99538.688340000008</v>
      </c>
      <c r="H1481" s="2">
        <f t="shared" si="35"/>
        <v>0.17000000178813934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29975382.760000002</v>
      </c>
      <c r="D1483" s="1">
        <v>0</v>
      </c>
      <c r="E1483" s="1">
        <v>0</v>
      </c>
      <c r="F1483" s="1">
        <v>0</v>
      </c>
      <c r="G1483" s="2">
        <f t="shared" si="34"/>
        <v>119901.53104000002</v>
      </c>
      <c r="H1483" s="2">
        <f t="shared" si="35"/>
        <v>0.23999999836087227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3650590.75</v>
      </c>
      <c r="D1484" s="1">
        <v>0</v>
      </c>
      <c r="E1484" s="1">
        <v>0</v>
      </c>
      <c r="F1484" s="1">
        <v>0</v>
      </c>
      <c r="G1484" s="2">
        <f t="shared" si="34"/>
        <v>18252.953750000001</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13580388.5</v>
      </c>
      <c r="D1485" s="1">
        <v>0</v>
      </c>
      <c r="E1485" s="1">
        <v>0</v>
      </c>
      <c r="F1485" s="1">
        <v>0</v>
      </c>
      <c r="G1485" s="2">
        <f t="shared" si="34"/>
        <v>81482.331000000006</v>
      </c>
      <c r="H1485" s="2">
        <f t="shared" si="35"/>
        <v>0.5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105854.14</v>
      </c>
      <c r="D1486" s="1">
        <v>0</v>
      </c>
      <c r="E1486" s="1">
        <v>0</v>
      </c>
      <c r="F1486" s="1">
        <v>0</v>
      </c>
      <c r="G1486" s="2">
        <f t="shared" si="34"/>
        <v>740.97897999999998</v>
      </c>
      <c r="H1486" s="2">
        <f t="shared" si="35"/>
        <v>0.13999999999941792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356189.4</v>
      </c>
      <c r="D1487" s="1">
        <v>0</v>
      </c>
      <c r="E1487" s="1">
        <v>0</v>
      </c>
      <c r="F1487" s="1">
        <v>0</v>
      </c>
      <c r="G1487" s="2">
        <f t="shared" si="34"/>
        <v>2849.5152000000003</v>
      </c>
      <c r="H1487" s="2">
        <f t="shared" si="35"/>
        <v>0.40000000002328306</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3684094.94</v>
      </c>
      <c r="D1489" s="1">
        <v>0</v>
      </c>
      <c r="E1489" s="1">
        <v>0</v>
      </c>
      <c r="F1489" s="1">
        <v>0</v>
      </c>
      <c r="G1489" s="2">
        <f t="shared" si="34"/>
        <v>36840.949399999998</v>
      </c>
      <c r="H1489" s="2">
        <f t="shared" si="35"/>
        <v>6.0000000055879354E-2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1471613.46</v>
      </c>
      <c r="D1490" s="1">
        <v>0</v>
      </c>
      <c r="E1490" s="1">
        <v>0</v>
      </c>
      <c r="F1490" s="1">
        <v>0</v>
      </c>
      <c r="G1490" s="2">
        <f t="shared" si="34"/>
        <v>16187.748059999998</v>
      </c>
      <c r="H1490" s="2">
        <f t="shared" si="35"/>
        <v>0.4599999999627471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7126651.5700000003</v>
      </c>
      <c r="D1491" s="1">
        <v>0</v>
      </c>
      <c r="E1491" s="1">
        <v>0</v>
      </c>
      <c r="F1491" s="1">
        <v>0</v>
      </c>
      <c r="G1491" s="2">
        <f t="shared" si="34"/>
        <v>85519.818840000007</v>
      </c>
      <c r="H1491" s="2">
        <f t="shared" si="35"/>
        <v>0.42999999970197678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11026595.609999999</v>
      </c>
      <c r="D1492" s="1">
        <v>0</v>
      </c>
      <c r="E1492" s="1">
        <v>0</v>
      </c>
      <c r="F1492" s="1">
        <v>0</v>
      </c>
      <c r="G1492" s="2">
        <f t="shared" si="34"/>
        <v>143345.74292999998</v>
      </c>
      <c r="H1492" s="2">
        <f t="shared" si="35"/>
        <v>0.39000000059604645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8767365.8000000007</v>
      </c>
      <c r="D1493" s="1">
        <v>0</v>
      </c>
      <c r="E1493" s="1">
        <v>0</v>
      </c>
      <c r="F1493" s="1">
        <v>0</v>
      </c>
      <c r="G1493" s="2">
        <f t="shared" si="34"/>
        <v>122743.12120000001</v>
      </c>
      <c r="H1493" s="2">
        <f t="shared" si="35"/>
        <v>0.19999999925494194</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8767365.8000000007</v>
      </c>
      <c r="D1497" s="1">
        <v>0</v>
      </c>
      <c r="E1497" s="1">
        <v>0</v>
      </c>
      <c r="F1497" s="1">
        <v>0</v>
      </c>
      <c r="G1497" s="2">
        <f t="shared" si="34"/>
        <v>157812.58439999999</v>
      </c>
      <c r="H1497" s="2">
        <f t="shared" si="35"/>
        <v>0.19999999925494194</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49817247.850000001</v>
      </c>
      <c r="D1499" s="1">
        <v>0</v>
      </c>
      <c r="E1499" s="1">
        <v>0</v>
      </c>
      <c r="F1499" s="1">
        <v>0</v>
      </c>
      <c r="G1499" s="2">
        <f t="shared" si="34"/>
        <v>996344.95700000005</v>
      </c>
      <c r="H1499" s="2">
        <f t="shared" si="35"/>
        <v>0.14999999850988388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29655436.529999997</v>
      </c>
      <c r="D1501" s="1">
        <v>0</v>
      </c>
      <c r="E1501" s="1">
        <v>0</v>
      </c>
      <c r="F1501" s="1">
        <v>0</v>
      </c>
      <c r="G1501" s="2">
        <f t="shared" si="34"/>
        <v>652419.60365999991</v>
      </c>
      <c r="H1501" s="2">
        <f t="shared" si="35"/>
        <v>0.4700000025331974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3599763.44</v>
      </c>
      <c r="D1502" s="1">
        <v>0</v>
      </c>
      <c r="E1502" s="1">
        <v>0</v>
      </c>
      <c r="F1502" s="1">
        <v>0</v>
      </c>
      <c r="G1502" s="2">
        <f t="shared" si="34"/>
        <v>82794.559119999991</v>
      </c>
      <c r="H1502" s="2">
        <f t="shared" si="35"/>
        <v>0.43999999994412065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13169481.970000001</v>
      </c>
      <c r="D1503" s="1">
        <v>0</v>
      </c>
      <c r="E1503" s="1">
        <v>0</v>
      </c>
      <c r="F1503" s="1">
        <v>0</v>
      </c>
      <c r="G1503" s="2">
        <f t="shared" si="34"/>
        <v>316067.56728000002</v>
      </c>
      <c r="H1503" s="2">
        <f t="shared" si="35"/>
        <v>2.9999999329447746E-2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114023.55</v>
      </c>
      <c r="D1504" s="1">
        <v>0</v>
      </c>
      <c r="E1504" s="1">
        <v>0</v>
      </c>
      <c r="F1504" s="1">
        <v>0</v>
      </c>
      <c r="G1504" s="2">
        <f t="shared" si="34"/>
        <v>2850.5887500000003</v>
      </c>
      <c r="H1504" s="2">
        <f t="shared" si="35"/>
        <v>0.44999999999708962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356189.4</v>
      </c>
      <c r="D1505" s="1">
        <v>0</v>
      </c>
      <c r="E1505" s="1">
        <v>0</v>
      </c>
      <c r="F1505" s="1">
        <v>0</v>
      </c>
      <c r="G1505" s="2">
        <f t="shared" si="34"/>
        <v>9260.9243999999999</v>
      </c>
      <c r="H1505" s="2">
        <f t="shared" si="35"/>
        <v>0.40000000002328306</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3773768.33</v>
      </c>
      <c r="D1507" s="1">
        <v>0</v>
      </c>
      <c r="E1507" s="1">
        <v>0</v>
      </c>
      <c r="F1507" s="1">
        <v>0</v>
      </c>
      <c r="G1507" s="2">
        <f t="shared" si="34"/>
        <v>105665.51324</v>
      </c>
      <c r="H1507" s="2">
        <f t="shared" si="35"/>
        <v>0.33000000007450581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1487841.13</v>
      </c>
      <c r="D1508" s="1">
        <v>0</v>
      </c>
      <c r="E1508" s="1">
        <v>0</v>
      </c>
      <c r="F1508" s="1">
        <v>0</v>
      </c>
      <c r="G1508" s="2">
        <f t="shared" si="34"/>
        <v>43147.392769999999</v>
      </c>
      <c r="H1508" s="2">
        <f t="shared" si="35"/>
        <v>0.12999999988824129</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7154368.71</v>
      </c>
      <c r="D1509" s="1">
        <v>0</v>
      </c>
      <c r="E1509" s="1">
        <v>0</v>
      </c>
      <c r="F1509" s="1">
        <v>0</v>
      </c>
      <c r="G1509" s="2">
        <f t="shared" si="34"/>
        <v>214631.0613</v>
      </c>
      <c r="H1509" s="2">
        <f t="shared" si="35"/>
        <v>0.2900000000372529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11771625.609999999</v>
      </c>
      <c r="D1510" s="1">
        <v>0</v>
      </c>
      <c r="E1510" s="1">
        <v>0</v>
      </c>
      <c r="F1510" s="1">
        <v>0</v>
      </c>
      <c r="G1510" s="2">
        <f t="shared" si="34"/>
        <v>364920.39390999998</v>
      </c>
      <c r="H1510" s="2">
        <f t="shared" si="35"/>
        <v>0.39000000059604645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8390185.7100000009</v>
      </c>
      <c r="D1511" s="1">
        <v>0</v>
      </c>
      <c r="E1511" s="1">
        <v>0</v>
      </c>
      <c r="F1511" s="1">
        <v>0</v>
      </c>
      <c r="G1511" s="2">
        <f t="shared" si="34"/>
        <v>268485.94272000005</v>
      </c>
      <c r="H1511" s="2">
        <f t="shared" si="35"/>
        <v>0.28999999910593033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8390185.7100000009</v>
      </c>
      <c r="D1515" s="1">
        <v>0</v>
      </c>
      <c r="E1515" s="1">
        <v>0</v>
      </c>
      <c r="F1515" s="1">
        <v>0</v>
      </c>
      <c r="G1515" s="2">
        <f t="shared" si="34"/>
        <v>302046.68556000001</v>
      </c>
      <c r="H1515" s="2">
        <f t="shared" si="35"/>
        <v>0.28999999910593033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15961073.189999998</v>
      </c>
      <c r="D1517" s="1">
        <v>0</v>
      </c>
      <c r="E1517" s="1">
        <v>0</v>
      </c>
      <c r="F1517" s="1">
        <v>0</v>
      </c>
      <c r="G1517" s="2">
        <f t="shared" si="34"/>
        <v>606520.78121999989</v>
      </c>
      <c r="H1517" s="2">
        <f t="shared" si="35"/>
        <v>0.18999999761581421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15961073.189999999</v>
      </c>
      <c r="D1576" s="1">
        <v>0</v>
      </c>
      <c r="E1576" s="1">
        <v>0</v>
      </c>
      <c r="F1576" s="1">
        <v>0</v>
      </c>
      <c r="G1576" s="2">
        <f t="shared" si="34"/>
        <v>1548224.0994299999</v>
      </c>
      <c r="H1576" s="2">
        <f t="shared" si="35"/>
        <v>0.18999999947845936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2302625.34</v>
      </c>
      <c r="D1578" s="1">
        <v>0</v>
      </c>
      <c r="E1578" s="1">
        <v>0</v>
      </c>
      <c r="F1578" s="1">
        <v>0</v>
      </c>
      <c r="G1578" s="2">
        <f t="shared" si="34"/>
        <v>227959.90865999999</v>
      </c>
      <c r="H1578" s="2">
        <f t="shared" si="35"/>
        <v>0.33999999985098839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3000</v>
      </c>
      <c r="D1579" s="1">
        <v>0</v>
      </c>
      <c r="E1579" s="1">
        <v>0</v>
      </c>
      <c r="F1579" s="1">
        <v>0</v>
      </c>
      <c r="G1579" s="2">
        <f t="shared" si="34"/>
        <v>300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13655447.85</v>
      </c>
      <c r="D1580" s="13">
        <v>0</v>
      </c>
      <c r="E1580" s="13">
        <v>0</v>
      </c>
      <c r="F1580" s="13">
        <v>0</v>
      </c>
      <c r="G1580" s="14">
        <f t="shared" si="34"/>
        <v>1379200.23285</v>
      </c>
      <c r="H1580" s="14">
        <f t="shared" si="35"/>
        <v>0.15000000037252903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35468</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1"/>
      <c r="F8" s="332" t="s">
        <v>32</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44334239</v>
      </c>
      <c r="I16" s="172">
        <f>'PR-RAS'!E6</f>
        <v>38082877.170000002</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32229968</v>
      </c>
      <c r="I17" s="172">
        <f>'PR-RAS'!E151</f>
        <v>33463258.77</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1877779</v>
      </c>
      <c r="I19" s="173">
        <f>'PR-RAS'!E646</f>
        <v>836772.24999999674</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100014759</v>
      </c>
      <c r="I20" s="175">
        <f>BILANCA!E7</f>
        <v>109009761.54000001</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43534004</v>
      </c>
      <c r="I21" s="177">
        <f>BILANCA!E68</f>
        <v>43784648.830000006</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16008978</v>
      </c>
      <c r="I22" s="177">
        <f>BILANCA!E176</f>
        <v>15961073.189999999</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127539785</v>
      </c>
      <c r="I23" s="179">
        <f>BILANCA!E237</f>
        <v>136833337.18000001</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2844042</v>
      </c>
      <c r="I24" s="175">
        <f>'RAS-funkcijski'!E5</f>
        <v>5379191.4700000007</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24009734</v>
      </c>
      <c r="I25" s="177">
        <f>'RAS-funkcijski'!E35</f>
        <v>11617673.74</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224136</v>
      </c>
      <c r="I26" s="177">
        <f>'RAS-funkcijski'!E88</f>
        <v>201418.69</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6019772</v>
      </c>
      <c r="I27" s="177">
        <f>'RAS-funkcijski'!E114</f>
        <v>6098787.4099999992</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52779201</v>
      </c>
      <c r="I28" s="181">
        <f>'RAS-funkcijski'!E141</f>
        <v>41005352.620000005</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116667.27</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116667.27</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16008976.869999999</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15961073.189999998</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15961073.189999999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6" zoomScaleNormal="100" workbookViewId="0">
      <selection activeCell="E643" sqref="E64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44334239</v>
      </c>
      <c r="E6" s="53">
        <f>E7+E44+E50+E82+E106+E124+E133+E139</f>
        <v>38082877.170000002</v>
      </c>
      <c r="F6" s="54">
        <f t="shared" ref="F6:F131" si="0">IF(D6&lt;&gt;0,IF(E6/D6&gt;=100,"&gt;&gt;100",E6/D6*100),"-")</f>
        <v>85.899471895750821</v>
      </c>
    </row>
    <row r="7" spans="1:25" ht="12.75" customHeight="1" x14ac:dyDescent="0.2">
      <c r="A7" s="55">
        <v>61</v>
      </c>
      <c r="B7" s="307" t="s">
        <v>57</v>
      </c>
      <c r="C7" s="52" t="s">
        <v>58</v>
      </c>
      <c r="D7" s="53">
        <f t="shared" ref="D7:E7" si="1">D8+D17+D23+D29+D37+D40</f>
        <v>14221175</v>
      </c>
      <c r="E7" s="53">
        <f t="shared" si="1"/>
        <v>17817996.77</v>
      </c>
      <c r="F7" s="54">
        <f t="shared" si="0"/>
        <v>125.29201539253964</v>
      </c>
    </row>
    <row r="8" spans="1:25" ht="12.75" customHeight="1" x14ac:dyDescent="0.2">
      <c r="A8" s="55">
        <v>611</v>
      </c>
      <c r="B8" s="87" t="s">
        <v>59</v>
      </c>
      <c r="C8" s="52" t="s">
        <v>60</v>
      </c>
      <c r="D8" s="53">
        <f t="shared" ref="D8:E8" si="2">SUM(D9:D14)-D15-D16</f>
        <v>13020351</v>
      </c>
      <c r="E8" s="53">
        <f t="shared" si="2"/>
        <v>16447630.379999999</v>
      </c>
      <c r="F8" s="54">
        <f t="shared" si="0"/>
        <v>126.32248070731733</v>
      </c>
    </row>
    <row r="9" spans="1:25" ht="12.75" customHeight="1" x14ac:dyDescent="0.2">
      <c r="A9" s="55">
        <v>6111</v>
      </c>
      <c r="B9" s="87" t="s">
        <v>61</v>
      </c>
      <c r="C9" s="52" t="s">
        <v>62</v>
      </c>
      <c r="D9" s="244">
        <v>11930965</v>
      </c>
      <c r="E9" s="244">
        <v>14890546.4</v>
      </c>
      <c r="F9" s="54">
        <f t="shared" si="0"/>
        <v>124.80588451981882</v>
      </c>
    </row>
    <row r="10" spans="1:25" ht="12.75" customHeight="1" x14ac:dyDescent="0.2">
      <c r="A10" s="55">
        <v>6112</v>
      </c>
      <c r="B10" s="87" t="s">
        <v>63</v>
      </c>
      <c r="C10" s="52" t="s">
        <v>64</v>
      </c>
      <c r="D10" s="244">
        <v>1751666</v>
      </c>
      <c r="E10" s="244">
        <v>2404591.52</v>
      </c>
      <c r="F10" s="54">
        <f t="shared" si="0"/>
        <v>137.27454434806637</v>
      </c>
    </row>
    <row r="11" spans="1:25" ht="12.75" customHeight="1" x14ac:dyDescent="0.2">
      <c r="A11" s="55">
        <v>6113</v>
      </c>
      <c r="B11" s="87" t="s">
        <v>65</v>
      </c>
      <c r="C11" s="52" t="s">
        <v>66</v>
      </c>
      <c r="D11" s="244">
        <v>649387</v>
      </c>
      <c r="E11" s="244">
        <v>584365.81000000006</v>
      </c>
      <c r="F11" s="54">
        <f t="shared" si="0"/>
        <v>89.987297251099889</v>
      </c>
    </row>
    <row r="12" spans="1:25" ht="12.75" customHeight="1" x14ac:dyDescent="0.2">
      <c r="A12" s="55">
        <v>6114</v>
      </c>
      <c r="B12" s="87" t="s">
        <v>67</v>
      </c>
      <c r="C12" s="52" t="s">
        <v>68</v>
      </c>
      <c r="D12" s="244">
        <v>302970</v>
      </c>
      <c r="E12" s="244">
        <v>203483.51999999999</v>
      </c>
      <c r="F12" s="54">
        <f t="shared" si="0"/>
        <v>67.162927022477476</v>
      </c>
    </row>
    <row r="13" spans="1:25" ht="12.75" customHeight="1" x14ac:dyDescent="0.2">
      <c r="A13" s="55">
        <v>6115</v>
      </c>
      <c r="B13" s="87" t="s">
        <v>69</v>
      </c>
      <c r="C13" s="52" t="s">
        <v>70</v>
      </c>
      <c r="D13" s="244"/>
      <c r="E13" s="244">
        <v>967135.29</v>
      </c>
      <c r="F13" s="54" t="str">
        <f t="shared" si="0"/>
        <v>-</v>
      </c>
    </row>
    <row r="14" spans="1:25" ht="12.75" customHeight="1" x14ac:dyDescent="0.2">
      <c r="A14" s="55">
        <v>6116</v>
      </c>
      <c r="B14" s="87" t="s">
        <v>71</v>
      </c>
      <c r="C14" s="52" t="s">
        <v>72</v>
      </c>
      <c r="D14" s="244">
        <v>50842</v>
      </c>
      <c r="E14" s="244"/>
      <c r="F14" s="54">
        <f t="shared" si="0"/>
        <v>0</v>
      </c>
    </row>
    <row r="15" spans="1:25" ht="12.75" customHeight="1" x14ac:dyDescent="0.2">
      <c r="A15" s="55">
        <v>6117</v>
      </c>
      <c r="B15" s="87" t="s">
        <v>73</v>
      </c>
      <c r="C15" s="52" t="s">
        <v>74</v>
      </c>
      <c r="D15" s="244">
        <v>1665479</v>
      </c>
      <c r="E15" s="244">
        <v>2602492.16</v>
      </c>
      <c r="F15" s="54">
        <f t="shared" si="0"/>
        <v>156.26088110387462</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1075865</v>
      </c>
      <c r="E23" s="53">
        <f t="shared" si="4"/>
        <v>1146052.8400000001</v>
      </c>
      <c r="F23" s="54">
        <f t="shared" si="0"/>
        <v>106.5238519702751</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1075865</v>
      </c>
      <c r="E27" s="244">
        <v>1146052.8400000001</v>
      </c>
      <c r="F27" s="54">
        <f t="shared" si="0"/>
        <v>106.5238519702751</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124959</v>
      </c>
      <c r="E29" s="53">
        <f t="shared" si="5"/>
        <v>224313.55</v>
      </c>
      <c r="F29" s="54">
        <f t="shared" si="0"/>
        <v>179.50971918789364</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124056</v>
      </c>
      <c r="E31" s="244">
        <v>223804.74</v>
      </c>
      <c r="F31" s="54">
        <f t="shared" si="0"/>
        <v>180.40621977171597</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903</v>
      </c>
      <c r="E33" s="244">
        <v>508.81</v>
      </c>
      <c r="F33" s="54">
        <f t="shared" si="0"/>
        <v>56.346622369878183</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24463174</v>
      </c>
      <c r="E50" s="53">
        <f>E51+E54+E59+E62+E65+E68+E71+E74+E77</f>
        <v>14928393.279999999</v>
      </c>
      <c r="F50" s="54">
        <f t="shared" si="0"/>
        <v>61.023942682171985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13298309</v>
      </c>
      <c r="E59" s="53">
        <f t="shared" si="12"/>
        <v>10704096.939999999</v>
      </c>
      <c r="F59" s="54">
        <f t="shared" si="0"/>
        <v>80.492165883647303</v>
      </c>
    </row>
    <row r="60" spans="1:6" ht="24" x14ac:dyDescent="0.2">
      <c r="A60" s="55">
        <v>6331</v>
      </c>
      <c r="B60" s="88" t="s">
        <v>163</v>
      </c>
      <c r="C60" s="52" t="s">
        <v>164</v>
      </c>
      <c r="D60" s="244">
        <v>9249469</v>
      </c>
      <c r="E60" s="244">
        <v>9315122.1699999999</v>
      </c>
      <c r="F60" s="54">
        <f t="shared" si="0"/>
        <v>100.70980474662923</v>
      </c>
    </row>
    <row r="61" spans="1:6" ht="24" x14ac:dyDescent="0.2">
      <c r="A61" s="55">
        <v>6332</v>
      </c>
      <c r="B61" s="88" t="s">
        <v>165</v>
      </c>
      <c r="C61" s="52" t="s">
        <v>166</v>
      </c>
      <c r="D61" s="244">
        <v>4048840</v>
      </c>
      <c r="E61" s="244">
        <v>1388974.77</v>
      </c>
      <c r="F61" s="54">
        <f t="shared" si="0"/>
        <v>34.305499105916759</v>
      </c>
    </row>
    <row r="62" spans="1:6" ht="12.75" customHeight="1" x14ac:dyDescent="0.2">
      <c r="A62" s="55">
        <v>634</v>
      </c>
      <c r="B62" s="87" t="s">
        <v>167</v>
      </c>
      <c r="C62" s="52" t="s">
        <v>168</v>
      </c>
      <c r="D62" s="53">
        <f t="shared" ref="D62:E62" si="13">SUM(D63:D64)</f>
        <v>179016</v>
      </c>
      <c r="E62" s="53">
        <f t="shared" si="13"/>
        <v>67451.28</v>
      </c>
      <c r="F62" s="54">
        <f t="shared" si="0"/>
        <v>37.678911382222822</v>
      </c>
    </row>
    <row r="63" spans="1:6" ht="12.75" customHeight="1" x14ac:dyDescent="0.2">
      <c r="A63" s="55">
        <v>6341</v>
      </c>
      <c r="B63" s="87" t="s">
        <v>169</v>
      </c>
      <c r="C63" s="52" t="s">
        <v>170</v>
      </c>
      <c r="D63" s="244">
        <v>179016</v>
      </c>
      <c r="E63" s="244">
        <v>67451.28</v>
      </c>
      <c r="F63" s="54">
        <f t="shared" si="0"/>
        <v>37.678911382222822</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1507951</v>
      </c>
      <c r="E65" s="53">
        <f t="shared" si="14"/>
        <v>1479473</v>
      </c>
      <c r="F65" s="54">
        <f t="shared" si="0"/>
        <v>98.111477097067478</v>
      </c>
    </row>
    <row r="66" spans="1:6" ht="12.75" customHeight="1" x14ac:dyDescent="0.2">
      <c r="A66" s="55">
        <v>6351</v>
      </c>
      <c r="B66" s="87" t="s">
        <v>175</v>
      </c>
      <c r="C66" s="52" t="s">
        <v>176</v>
      </c>
      <c r="D66" s="244">
        <v>1507951</v>
      </c>
      <c r="E66" s="244">
        <v>1479473</v>
      </c>
      <c r="F66" s="54">
        <f t="shared" si="0"/>
        <v>98.111477097067478</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19627.47</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v>19627.47</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9477898</v>
      </c>
      <c r="E74" s="53">
        <f t="shared" si="17"/>
        <v>2657744.59</v>
      </c>
      <c r="F74" s="54">
        <f t="shared" si="0"/>
        <v>28.041498125428234</v>
      </c>
    </row>
    <row r="75" spans="1:6" ht="12.75" customHeight="1" x14ac:dyDescent="0.2">
      <c r="A75" s="55" t="s">
        <v>193</v>
      </c>
      <c r="B75" s="87" t="s">
        <v>194</v>
      </c>
      <c r="C75" s="52" t="s">
        <v>193</v>
      </c>
      <c r="D75" s="244">
        <v>1708348</v>
      </c>
      <c r="E75" s="244">
        <v>964571.43</v>
      </c>
      <c r="F75" s="54">
        <f t="shared" si="0"/>
        <v>56.462233104730416</v>
      </c>
    </row>
    <row r="76" spans="1:6" ht="12.75" customHeight="1" x14ac:dyDescent="0.2">
      <c r="A76" s="55" t="s">
        <v>195</v>
      </c>
      <c r="B76" s="87" t="s">
        <v>196</v>
      </c>
      <c r="C76" s="52" t="s">
        <v>195</v>
      </c>
      <c r="D76" s="244">
        <v>7769550</v>
      </c>
      <c r="E76" s="244">
        <v>1693173.16</v>
      </c>
      <c r="F76" s="54">
        <f t="shared" si="0"/>
        <v>21.792422469769807</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2652292</v>
      </c>
      <c r="E82" s="53">
        <f t="shared" si="19"/>
        <v>2546133.1700000004</v>
      </c>
      <c r="F82" s="54">
        <f t="shared" si="0"/>
        <v>95.99746822748024</v>
      </c>
    </row>
    <row r="83" spans="1:6" ht="12.75" customHeight="1" x14ac:dyDescent="0.2">
      <c r="A83" s="55">
        <v>641</v>
      </c>
      <c r="B83" s="87" t="s">
        <v>209</v>
      </c>
      <c r="C83" s="52" t="s">
        <v>210</v>
      </c>
      <c r="D83" s="53">
        <f t="shared" ref="D83:E83" si="20">SUM(D84:D90)</f>
        <v>8732</v>
      </c>
      <c r="E83" s="53">
        <f t="shared" si="20"/>
        <v>7440.96</v>
      </c>
      <c r="F83" s="54">
        <f t="shared" si="0"/>
        <v>85.214841960604673</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240</v>
      </c>
      <c r="E85" s="244">
        <v>158.33000000000001</v>
      </c>
      <c r="F85" s="54">
        <f t="shared" si="0"/>
        <v>65.970833333333331</v>
      </c>
    </row>
    <row r="86" spans="1:6" ht="12.75" customHeight="1" x14ac:dyDescent="0.2">
      <c r="A86" s="55">
        <v>6414</v>
      </c>
      <c r="B86" s="87" t="s">
        <v>215</v>
      </c>
      <c r="C86" s="52" t="s">
        <v>216</v>
      </c>
      <c r="D86" s="244">
        <v>7631</v>
      </c>
      <c r="E86" s="244">
        <v>6719.26</v>
      </c>
      <c r="F86" s="54">
        <f t="shared" si="0"/>
        <v>88.052155680775783</v>
      </c>
    </row>
    <row r="87" spans="1:6" ht="12.75" customHeight="1" x14ac:dyDescent="0.2">
      <c r="A87" s="55">
        <v>6415</v>
      </c>
      <c r="B87" s="87" t="s">
        <v>217</v>
      </c>
      <c r="C87" s="52" t="s">
        <v>218</v>
      </c>
      <c r="D87" s="244"/>
      <c r="E87" s="244">
        <v>7.79</v>
      </c>
      <c r="F87" s="54" t="str">
        <f t="shared" si="0"/>
        <v>-</v>
      </c>
    </row>
    <row r="88" spans="1:6" ht="12.75" customHeight="1" x14ac:dyDescent="0.2">
      <c r="A88" s="55">
        <v>6416</v>
      </c>
      <c r="B88" s="87" t="s">
        <v>219</v>
      </c>
      <c r="C88" s="52" t="s">
        <v>220</v>
      </c>
      <c r="D88" s="244"/>
      <c r="E88" s="244">
        <v>555.58000000000004</v>
      </c>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v>861</v>
      </c>
      <c r="E90" s="244"/>
      <c r="F90" s="54">
        <f t="shared" si="0"/>
        <v>0</v>
      </c>
    </row>
    <row r="91" spans="1:6" ht="12.75" customHeight="1" x14ac:dyDescent="0.2">
      <c r="A91" s="55">
        <v>642</v>
      </c>
      <c r="B91" s="87" t="s">
        <v>225</v>
      </c>
      <c r="C91" s="52" t="s">
        <v>226</v>
      </c>
      <c r="D91" s="53">
        <f t="shared" ref="D91:E91" si="21">SUM(D92:D97)</f>
        <v>2643560</v>
      </c>
      <c r="E91" s="53">
        <f t="shared" si="21"/>
        <v>2538692.2100000004</v>
      </c>
      <c r="F91" s="54">
        <f t="shared" si="0"/>
        <v>96.033084552648717</v>
      </c>
    </row>
    <row r="92" spans="1:6" ht="12.75" customHeight="1" x14ac:dyDescent="0.2">
      <c r="A92" s="55">
        <v>6421</v>
      </c>
      <c r="B92" s="87" t="s">
        <v>227</v>
      </c>
      <c r="C92" s="52" t="s">
        <v>228</v>
      </c>
      <c r="D92" s="244">
        <v>331382</v>
      </c>
      <c r="E92" s="244">
        <v>663386.31000000006</v>
      </c>
      <c r="F92" s="54">
        <f t="shared" si="0"/>
        <v>200.18779233633691</v>
      </c>
    </row>
    <row r="93" spans="1:6" ht="12.75" customHeight="1" x14ac:dyDescent="0.2">
      <c r="A93" s="55">
        <v>6422</v>
      </c>
      <c r="B93" s="87" t="s">
        <v>229</v>
      </c>
      <c r="C93" s="52" t="s">
        <v>230</v>
      </c>
      <c r="D93" s="244">
        <v>2278299</v>
      </c>
      <c r="E93" s="244">
        <v>1833344.59</v>
      </c>
      <c r="F93" s="54">
        <f t="shared" si="0"/>
        <v>80.46988520821894</v>
      </c>
    </row>
    <row r="94" spans="1:6" ht="12.75" customHeight="1" x14ac:dyDescent="0.2">
      <c r="A94" s="55">
        <v>6423</v>
      </c>
      <c r="B94" s="87" t="s">
        <v>231</v>
      </c>
      <c r="C94" s="52" t="s">
        <v>232</v>
      </c>
      <c r="D94" s="244">
        <v>559</v>
      </c>
      <c r="E94" s="244">
        <v>322.41000000000003</v>
      </c>
      <c r="F94" s="54">
        <f t="shared" si="0"/>
        <v>57.67620751341682</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33320</v>
      </c>
      <c r="E97" s="244">
        <v>41638.9</v>
      </c>
      <c r="F97" s="54">
        <f t="shared" si="0"/>
        <v>124.96668667466989</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2778540</v>
      </c>
      <c r="E106" s="53">
        <f t="shared" si="23"/>
        <v>2587899.84</v>
      </c>
      <c r="F106" s="54">
        <f t="shared" si="0"/>
        <v>93.138836943142806</v>
      </c>
    </row>
    <row r="107" spans="1:6" ht="12.75" customHeight="1" x14ac:dyDescent="0.2">
      <c r="A107" s="55">
        <v>651</v>
      </c>
      <c r="B107" s="87" t="s">
        <v>257</v>
      </c>
      <c r="C107" s="52" t="s">
        <v>258</v>
      </c>
      <c r="D107" s="53">
        <f t="shared" ref="D107:E107" si="24">SUM(D108:D111)</f>
        <v>23300</v>
      </c>
      <c r="E107" s="53">
        <f t="shared" si="24"/>
        <v>21608.58</v>
      </c>
      <c r="F107" s="54">
        <f t="shared" si="0"/>
        <v>92.740686695278967</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v>1498</v>
      </c>
      <c r="E110" s="244">
        <v>208.58</v>
      </c>
      <c r="F110" s="54">
        <f t="shared" si="0"/>
        <v>13.923898531375167</v>
      </c>
    </row>
    <row r="111" spans="1:6" ht="12.75" customHeight="1" x14ac:dyDescent="0.2">
      <c r="A111" s="55">
        <v>6514</v>
      </c>
      <c r="B111" s="87" t="s">
        <v>265</v>
      </c>
      <c r="C111" s="52" t="s">
        <v>266</v>
      </c>
      <c r="D111" s="244">
        <v>21802</v>
      </c>
      <c r="E111" s="244">
        <v>21400</v>
      </c>
      <c r="F111" s="54">
        <f t="shared" si="0"/>
        <v>98.156132464911465</v>
      </c>
    </row>
    <row r="112" spans="1:6" ht="12.75" customHeight="1" x14ac:dyDescent="0.2">
      <c r="A112" s="55">
        <v>652</v>
      </c>
      <c r="B112" s="87" t="s">
        <v>267</v>
      </c>
      <c r="C112" s="52" t="s">
        <v>268</v>
      </c>
      <c r="D112" s="53">
        <f t="shared" ref="D112:E112" si="25">SUM(D113:D119)</f>
        <v>759657</v>
      </c>
      <c r="E112" s="53">
        <f t="shared" si="25"/>
        <v>678938.24</v>
      </c>
      <c r="F112" s="54">
        <f t="shared" si="0"/>
        <v>89.374314986895399</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7140</v>
      </c>
      <c r="E114" s="244">
        <v>7487.65</v>
      </c>
      <c r="F114" s="54">
        <f t="shared" si="0"/>
        <v>104.86904761904761</v>
      </c>
    </row>
    <row r="115" spans="1:6" ht="12.75" customHeight="1" x14ac:dyDescent="0.2">
      <c r="A115" s="55">
        <v>6524</v>
      </c>
      <c r="B115" s="87" t="s">
        <v>273</v>
      </c>
      <c r="C115" s="52" t="s">
        <v>274</v>
      </c>
      <c r="D115" s="244">
        <v>132186</v>
      </c>
      <c r="E115" s="244">
        <v>55301.69</v>
      </c>
      <c r="F115" s="54">
        <f t="shared" si="0"/>
        <v>41.836268591227515</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620331</v>
      </c>
      <c r="E117" s="244">
        <v>616148.9</v>
      </c>
      <c r="F117" s="54">
        <f t="shared" si="0"/>
        <v>99.325827662973481</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1995583</v>
      </c>
      <c r="E120" s="53">
        <f t="shared" si="26"/>
        <v>1887353.02</v>
      </c>
      <c r="F120" s="54">
        <f t="shared" si="0"/>
        <v>94.576523251601159</v>
      </c>
    </row>
    <row r="121" spans="1:6" ht="12.75" customHeight="1" x14ac:dyDescent="0.2">
      <c r="A121" s="55">
        <v>6531</v>
      </c>
      <c r="B121" s="87" t="s">
        <v>285</v>
      </c>
      <c r="C121" s="52" t="s">
        <v>286</v>
      </c>
      <c r="D121" s="244">
        <v>295224</v>
      </c>
      <c r="E121" s="244">
        <v>200771.4</v>
      </c>
      <c r="F121" s="54">
        <f t="shared" si="0"/>
        <v>68.006462889196001</v>
      </c>
    </row>
    <row r="122" spans="1:6" ht="12.75" customHeight="1" x14ac:dyDescent="0.2">
      <c r="A122" s="55">
        <v>6532</v>
      </c>
      <c r="B122" s="87" t="s">
        <v>287</v>
      </c>
      <c r="C122" s="52" t="s">
        <v>288</v>
      </c>
      <c r="D122" s="244">
        <v>1700359</v>
      </c>
      <c r="E122" s="244">
        <v>1686581.62</v>
      </c>
      <c r="F122" s="54">
        <f t="shared" si="0"/>
        <v>99.18973699083547</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219058</v>
      </c>
      <c r="E124" s="53">
        <f t="shared" si="27"/>
        <v>202147.83</v>
      </c>
      <c r="F124" s="54">
        <f t="shared" si="0"/>
        <v>92.28050561951629</v>
      </c>
    </row>
    <row r="125" spans="1:6" ht="12.75" customHeight="1" x14ac:dyDescent="0.2">
      <c r="A125" s="55">
        <v>661</v>
      </c>
      <c r="B125" s="88" t="s">
        <v>293</v>
      </c>
      <c r="C125" s="52" t="s">
        <v>294</v>
      </c>
      <c r="D125" s="53">
        <f t="shared" ref="D125:E125" si="28">SUM(D126:D127)</f>
        <v>219058</v>
      </c>
      <c r="E125" s="53">
        <f t="shared" si="28"/>
        <v>202147.83</v>
      </c>
      <c r="F125" s="54">
        <f t="shared" si="0"/>
        <v>92.28050561951629</v>
      </c>
    </row>
    <row r="126" spans="1:6" ht="12.75" customHeight="1" x14ac:dyDescent="0.2">
      <c r="A126" s="55">
        <v>6614</v>
      </c>
      <c r="B126" s="88" t="s">
        <v>295</v>
      </c>
      <c r="C126" s="52" t="s">
        <v>296</v>
      </c>
      <c r="D126" s="244">
        <v>150</v>
      </c>
      <c r="E126" s="244"/>
      <c r="F126" s="54">
        <f t="shared" si="0"/>
        <v>0</v>
      </c>
    </row>
    <row r="127" spans="1:6" ht="12.75" customHeight="1" x14ac:dyDescent="0.2">
      <c r="A127" s="55">
        <v>6615</v>
      </c>
      <c r="B127" s="88" t="s">
        <v>297</v>
      </c>
      <c r="C127" s="52" t="s">
        <v>298</v>
      </c>
      <c r="D127" s="244">
        <v>218908</v>
      </c>
      <c r="E127" s="244">
        <v>202147.83</v>
      </c>
      <c r="F127" s="54">
        <f t="shared" si="0"/>
        <v>92.343738008661163</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306.27999999999997</v>
      </c>
      <c r="F139" s="54" t="str">
        <f t="shared" si="31"/>
        <v>-</v>
      </c>
    </row>
    <row r="140" spans="1:6" ht="12.75" customHeight="1" x14ac:dyDescent="0.2">
      <c r="A140" s="55">
        <v>681</v>
      </c>
      <c r="B140" s="87" t="s">
        <v>323</v>
      </c>
      <c r="C140" s="52" t="s">
        <v>324</v>
      </c>
      <c r="D140" s="53">
        <f t="shared" ref="D140:E140" si="34">SUM(D141:D149)</f>
        <v>0</v>
      </c>
      <c r="E140" s="53">
        <f t="shared" si="34"/>
        <v>306.27999999999997</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v>306.27999999999997</v>
      </c>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32229968</v>
      </c>
      <c r="E151" s="53">
        <f t="shared" si="35"/>
        <v>33463258.77</v>
      </c>
      <c r="F151" s="54">
        <f t="shared" si="31"/>
        <v>103.82653426773491</v>
      </c>
    </row>
    <row r="152" spans="1:6" ht="12.75" customHeight="1" x14ac:dyDescent="0.2">
      <c r="A152" s="55">
        <v>31</v>
      </c>
      <c r="B152" s="87" t="s">
        <v>346</v>
      </c>
      <c r="C152" s="52" t="s">
        <v>347</v>
      </c>
      <c r="D152" s="53">
        <f t="shared" ref="D152:E152" si="36">D153+D158+D159</f>
        <v>4936544</v>
      </c>
      <c r="E152" s="53">
        <f t="shared" si="36"/>
        <v>3636535.8</v>
      </c>
      <c r="F152" s="54">
        <f t="shared" si="31"/>
        <v>73.665621130896426</v>
      </c>
    </row>
    <row r="153" spans="1:6" ht="12.75" customHeight="1" x14ac:dyDescent="0.2">
      <c r="A153" s="55">
        <v>311</v>
      </c>
      <c r="B153" s="87" t="s">
        <v>348</v>
      </c>
      <c r="C153" s="52" t="s">
        <v>349</v>
      </c>
      <c r="D153" s="53">
        <f t="shared" ref="D153:E153" si="37">SUM(D154:D157)</f>
        <v>4087420</v>
      </c>
      <c r="E153" s="53">
        <f t="shared" si="37"/>
        <v>2870849.19</v>
      </c>
      <c r="F153" s="54">
        <f t="shared" si="31"/>
        <v>70.236217222600075</v>
      </c>
    </row>
    <row r="154" spans="1:6" ht="12.75" customHeight="1" x14ac:dyDescent="0.2">
      <c r="A154" s="55">
        <v>3111</v>
      </c>
      <c r="B154" s="87" t="s">
        <v>350</v>
      </c>
      <c r="C154" s="52" t="s">
        <v>351</v>
      </c>
      <c r="D154" s="244">
        <v>4087420</v>
      </c>
      <c r="E154" s="244">
        <v>2870849.19</v>
      </c>
      <c r="F154" s="54">
        <f t="shared" si="31"/>
        <v>70.236217222600075</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230562</v>
      </c>
      <c r="E158" s="244">
        <v>303373.71000000002</v>
      </c>
      <c r="F158" s="54">
        <f t="shared" si="31"/>
        <v>131.58009992973692</v>
      </c>
    </row>
    <row r="159" spans="1:6" ht="12.75" customHeight="1" x14ac:dyDescent="0.2">
      <c r="A159" s="55">
        <v>313</v>
      </c>
      <c r="B159" s="87" t="s">
        <v>360</v>
      </c>
      <c r="C159" s="52" t="s">
        <v>361</v>
      </c>
      <c r="D159" s="53">
        <f t="shared" ref="D159:E159" si="38">SUM(D160:D162)</f>
        <v>618562</v>
      </c>
      <c r="E159" s="53">
        <f t="shared" si="38"/>
        <v>462312.9</v>
      </c>
      <c r="F159" s="54">
        <f t="shared" si="31"/>
        <v>74.739945227802551</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618562</v>
      </c>
      <c r="E161" s="244">
        <v>462312.9</v>
      </c>
      <c r="F161" s="54">
        <f t="shared" si="31"/>
        <v>74.739945227802551</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15357152</v>
      </c>
      <c r="E163" s="53">
        <f t="shared" si="39"/>
        <v>13731171.199999999</v>
      </c>
      <c r="F163" s="54">
        <f t="shared" si="31"/>
        <v>89.412224349931549</v>
      </c>
    </row>
    <row r="164" spans="1:6" ht="12.75" customHeight="1" x14ac:dyDescent="0.2">
      <c r="A164" s="55">
        <v>321</v>
      </c>
      <c r="B164" s="87" t="s">
        <v>369</v>
      </c>
      <c r="C164" s="52" t="s">
        <v>370</v>
      </c>
      <c r="D164" s="53">
        <f t="shared" ref="D164:E164" si="40">SUM(D165:D168)</f>
        <v>269082</v>
      </c>
      <c r="E164" s="53">
        <f t="shared" si="40"/>
        <v>254602.19</v>
      </c>
      <c r="F164" s="54">
        <f t="shared" si="31"/>
        <v>94.618811366051986</v>
      </c>
    </row>
    <row r="165" spans="1:6" ht="12.75" customHeight="1" x14ac:dyDescent="0.2">
      <c r="A165" s="55">
        <v>3211</v>
      </c>
      <c r="B165" s="87" t="s">
        <v>371</v>
      </c>
      <c r="C165" s="52" t="s">
        <v>372</v>
      </c>
      <c r="D165" s="244">
        <v>16204</v>
      </c>
      <c r="E165" s="244">
        <v>16614.689999999999</v>
      </c>
      <c r="F165" s="54">
        <f t="shared" si="31"/>
        <v>102.53449765490001</v>
      </c>
    </row>
    <row r="166" spans="1:6" ht="12.75" customHeight="1" x14ac:dyDescent="0.2">
      <c r="A166" s="55">
        <v>3212</v>
      </c>
      <c r="B166" s="87" t="s">
        <v>373</v>
      </c>
      <c r="C166" s="52" t="s">
        <v>374</v>
      </c>
      <c r="D166" s="244">
        <v>149100</v>
      </c>
      <c r="E166" s="244">
        <v>140520</v>
      </c>
      <c r="F166" s="54">
        <f t="shared" si="31"/>
        <v>94.245472837022135</v>
      </c>
    </row>
    <row r="167" spans="1:6" ht="12.75" customHeight="1" x14ac:dyDescent="0.2">
      <c r="A167" s="55">
        <v>3213</v>
      </c>
      <c r="B167" s="87" t="s">
        <v>375</v>
      </c>
      <c r="C167" s="52" t="s">
        <v>376</v>
      </c>
      <c r="D167" s="244">
        <v>55438</v>
      </c>
      <c r="E167" s="244">
        <v>95487.5</v>
      </c>
      <c r="F167" s="54">
        <f t="shared" si="31"/>
        <v>172.24196399581515</v>
      </c>
    </row>
    <row r="168" spans="1:6" ht="12.75" customHeight="1" x14ac:dyDescent="0.2">
      <c r="A168" s="55">
        <v>3214</v>
      </c>
      <c r="B168" s="87" t="s">
        <v>377</v>
      </c>
      <c r="C168" s="52" t="s">
        <v>378</v>
      </c>
      <c r="D168" s="244">
        <v>48340</v>
      </c>
      <c r="E168" s="244">
        <v>1980</v>
      </c>
      <c r="F168" s="54">
        <f t="shared" si="31"/>
        <v>4.0959867604468343</v>
      </c>
    </row>
    <row r="169" spans="1:6" ht="12.75" customHeight="1" x14ac:dyDescent="0.2">
      <c r="A169" s="55">
        <v>322</v>
      </c>
      <c r="B169" s="87" t="s">
        <v>379</v>
      </c>
      <c r="C169" s="52" t="s">
        <v>380</v>
      </c>
      <c r="D169" s="53">
        <f t="shared" ref="D169:E169" si="41">SUM(D170:D176)</f>
        <v>1438777</v>
      </c>
      <c r="E169" s="53">
        <f t="shared" si="41"/>
        <v>1566939.2</v>
      </c>
      <c r="F169" s="54">
        <f t="shared" si="31"/>
        <v>108.90771815229184</v>
      </c>
    </row>
    <row r="170" spans="1:6" ht="12.75" customHeight="1" x14ac:dyDescent="0.2">
      <c r="A170" s="55">
        <v>3221</v>
      </c>
      <c r="B170" s="87" t="s">
        <v>381</v>
      </c>
      <c r="C170" s="52" t="s">
        <v>382</v>
      </c>
      <c r="D170" s="244">
        <v>218430</v>
      </c>
      <c r="E170" s="244">
        <v>238944.72</v>
      </c>
      <c r="F170" s="54">
        <f t="shared" si="31"/>
        <v>109.39189671748386</v>
      </c>
    </row>
    <row r="171" spans="1:6" ht="12.75" customHeight="1" x14ac:dyDescent="0.2">
      <c r="A171" s="55">
        <v>3222</v>
      </c>
      <c r="B171" s="87" t="s">
        <v>383</v>
      </c>
      <c r="C171" s="52" t="s">
        <v>384</v>
      </c>
      <c r="D171" s="244">
        <v>85252</v>
      </c>
      <c r="E171" s="244">
        <v>42352.59</v>
      </c>
      <c r="F171" s="54">
        <f t="shared" si="31"/>
        <v>49.679291981419787</v>
      </c>
    </row>
    <row r="172" spans="1:6" ht="12.75" customHeight="1" x14ac:dyDescent="0.2">
      <c r="A172" s="55">
        <v>3223</v>
      </c>
      <c r="B172" s="87" t="s">
        <v>385</v>
      </c>
      <c r="C172" s="52" t="s">
        <v>386</v>
      </c>
      <c r="D172" s="244">
        <v>967949</v>
      </c>
      <c r="E172" s="244">
        <v>1176931.49</v>
      </c>
      <c r="F172" s="54">
        <f t="shared" si="31"/>
        <v>121.59023770880491</v>
      </c>
    </row>
    <row r="173" spans="1:6" ht="12.75" customHeight="1" x14ac:dyDescent="0.2">
      <c r="A173" s="55">
        <v>3224</v>
      </c>
      <c r="B173" s="87" t="s">
        <v>387</v>
      </c>
      <c r="C173" s="52" t="s">
        <v>388</v>
      </c>
      <c r="D173" s="244">
        <v>148760</v>
      </c>
      <c r="E173" s="244">
        <v>85899.16</v>
      </c>
      <c r="F173" s="54">
        <f t="shared" si="31"/>
        <v>57.743452541005645</v>
      </c>
    </row>
    <row r="174" spans="1:6" ht="12.75" customHeight="1" x14ac:dyDescent="0.2">
      <c r="A174" s="55">
        <v>3225</v>
      </c>
      <c r="B174" s="87" t="s">
        <v>389</v>
      </c>
      <c r="C174" s="52" t="s">
        <v>390</v>
      </c>
      <c r="D174" s="244">
        <v>18386</v>
      </c>
      <c r="E174" s="244">
        <v>22811.24</v>
      </c>
      <c r="F174" s="54">
        <f t="shared" si="31"/>
        <v>124.06853040356793</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11661396</v>
      </c>
      <c r="E177" s="53">
        <f t="shared" si="42"/>
        <v>10140342.979999999</v>
      </c>
      <c r="F177" s="54">
        <f t="shared" si="31"/>
        <v>86.956510009607754</v>
      </c>
    </row>
    <row r="178" spans="1:6" ht="12.75" customHeight="1" x14ac:dyDescent="0.2">
      <c r="A178" s="55">
        <v>3231</v>
      </c>
      <c r="B178" s="87" t="s">
        <v>397</v>
      </c>
      <c r="C178" s="52" t="s">
        <v>398</v>
      </c>
      <c r="D178" s="244">
        <v>411647</v>
      </c>
      <c r="E178" s="244">
        <v>486528.83</v>
      </c>
      <c r="F178" s="54">
        <f t="shared" si="31"/>
        <v>118.19078725218452</v>
      </c>
    </row>
    <row r="179" spans="1:6" ht="12.75" customHeight="1" x14ac:dyDescent="0.2">
      <c r="A179" s="55">
        <v>3232</v>
      </c>
      <c r="B179" s="87" t="s">
        <v>399</v>
      </c>
      <c r="C179" s="52" t="s">
        <v>400</v>
      </c>
      <c r="D179" s="244">
        <v>2220916</v>
      </c>
      <c r="E179" s="244">
        <v>2615404.9</v>
      </c>
      <c r="F179" s="54">
        <f t="shared" si="31"/>
        <v>117.76244126297438</v>
      </c>
    </row>
    <row r="180" spans="1:6" ht="12.75" customHeight="1" x14ac:dyDescent="0.2">
      <c r="A180" s="55">
        <v>3233</v>
      </c>
      <c r="B180" s="87" t="s">
        <v>401</v>
      </c>
      <c r="C180" s="52" t="s">
        <v>402</v>
      </c>
      <c r="D180" s="244">
        <v>894401</v>
      </c>
      <c r="E180" s="244">
        <v>501851.52</v>
      </c>
      <c r="F180" s="54">
        <f t="shared" si="31"/>
        <v>56.110348713831939</v>
      </c>
    </row>
    <row r="181" spans="1:6" ht="12.75" customHeight="1" x14ac:dyDescent="0.2">
      <c r="A181" s="55">
        <v>3234</v>
      </c>
      <c r="B181" s="87" t="s">
        <v>403</v>
      </c>
      <c r="C181" s="52" t="s">
        <v>404</v>
      </c>
      <c r="D181" s="244">
        <v>4651177</v>
      </c>
      <c r="E181" s="244">
        <v>4580656.8099999996</v>
      </c>
      <c r="F181" s="54">
        <f t="shared" si="31"/>
        <v>98.483820546928229</v>
      </c>
    </row>
    <row r="182" spans="1:6" ht="12.75" customHeight="1" x14ac:dyDescent="0.2">
      <c r="A182" s="55">
        <v>3235</v>
      </c>
      <c r="B182" s="87" t="s">
        <v>405</v>
      </c>
      <c r="C182" s="52" t="s">
        <v>406</v>
      </c>
      <c r="D182" s="244">
        <v>75323</v>
      </c>
      <c r="E182" s="244">
        <v>66705.759999999995</v>
      </c>
      <c r="F182" s="54">
        <f t="shared" si="31"/>
        <v>88.55961658457575</v>
      </c>
    </row>
    <row r="183" spans="1:6" ht="12.75" customHeight="1" x14ac:dyDescent="0.2">
      <c r="A183" s="55">
        <v>3236</v>
      </c>
      <c r="B183" s="87" t="s">
        <v>407</v>
      </c>
      <c r="C183" s="52" t="s">
        <v>408</v>
      </c>
      <c r="D183" s="244">
        <v>207390</v>
      </c>
      <c r="E183" s="244">
        <v>225156.8</v>
      </c>
      <c r="F183" s="54">
        <f t="shared" si="31"/>
        <v>108.56685471816382</v>
      </c>
    </row>
    <row r="184" spans="1:6" ht="12.75" customHeight="1" x14ac:dyDescent="0.2">
      <c r="A184" s="55">
        <v>3237</v>
      </c>
      <c r="B184" s="87" t="s">
        <v>409</v>
      </c>
      <c r="C184" s="52" t="s">
        <v>410</v>
      </c>
      <c r="D184" s="244">
        <v>1545359</v>
      </c>
      <c r="E184" s="244">
        <v>860157.73</v>
      </c>
      <c r="F184" s="54">
        <f t="shared" si="31"/>
        <v>55.660706023648878</v>
      </c>
    </row>
    <row r="185" spans="1:6" ht="12.75" customHeight="1" x14ac:dyDescent="0.2">
      <c r="A185" s="55">
        <v>3238</v>
      </c>
      <c r="B185" s="87" t="s">
        <v>411</v>
      </c>
      <c r="C185" s="52" t="s">
        <v>412</v>
      </c>
      <c r="D185" s="244">
        <v>137490</v>
      </c>
      <c r="E185" s="244">
        <v>126886.37</v>
      </c>
      <c r="F185" s="54">
        <f t="shared" si="31"/>
        <v>92.28770819695977</v>
      </c>
    </row>
    <row r="186" spans="1:6" ht="12.75" customHeight="1" x14ac:dyDescent="0.2">
      <c r="A186" s="55">
        <v>3239</v>
      </c>
      <c r="B186" s="87" t="s">
        <v>413</v>
      </c>
      <c r="C186" s="52" t="s">
        <v>414</v>
      </c>
      <c r="D186" s="244">
        <v>1517693</v>
      </c>
      <c r="E186" s="244">
        <v>676994.26</v>
      </c>
      <c r="F186" s="54">
        <f t="shared" si="31"/>
        <v>44.606798608150662</v>
      </c>
    </row>
    <row r="187" spans="1:6" ht="12.75" customHeight="1" x14ac:dyDescent="0.2">
      <c r="A187" s="55">
        <v>324</v>
      </c>
      <c r="B187" s="87" t="s">
        <v>415</v>
      </c>
      <c r="C187" s="52" t="s">
        <v>416</v>
      </c>
      <c r="D187" s="244">
        <v>500</v>
      </c>
      <c r="E187" s="244"/>
      <c r="F187" s="54">
        <f t="shared" si="31"/>
        <v>0</v>
      </c>
    </row>
    <row r="188" spans="1:6" ht="12.75" customHeight="1" x14ac:dyDescent="0.2">
      <c r="A188" s="55">
        <v>329</v>
      </c>
      <c r="B188" s="87" t="s">
        <v>417</v>
      </c>
      <c r="C188" s="52" t="s">
        <v>418</v>
      </c>
      <c r="D188" s="53">
        <f t="shared" ref="D188:E188" si="43">SUM(D189:D195)</f>
        <v>1987397</v>
      </c>
      <c r="E188" s="53">
        <f t="shared" si="43"/>
        <v>1769286.83</v>
      </c>
      <c r="F188" s="54">
        <f t="shared" si="31"/>
        <v>89.025334646273492</v>
      </c>
    </row>
    <row r="189" spans="1:6" ht="12.75" customHeight="1" x14ac:dyDescent="0.2">
      <c r="A189" s="55">
        <v>3291</v>
      </c>
      <c r="B189" s="234" t="s">
        <v>419</v>
      </c>
      <c r="C189" s="52" t="s">
        <v>420</v>
      </c>
      <c r="D189" s="244">
        <v>373488</v>
      </c>
      <c r="E189" s="244">
        <v>548241.28</v>
      </c>
      <c r="F189" s="54">
        <f t="shared" si="31"/>
        <v>146.78953005183567</v>
      </c>
    </row>
    <row r="190" spans="1:6" ht="12.75" customHeight="1" x14ac:dyDescent="0.2">
      <c r="A190" s="55">
        <v>3292</v>
      </c>
      <c r="B190" s="87" t="s">
        <v>421</v>
      </c>
      <c r="C190" s="52" t="s">
        <v>422</v>
      </c>
      <c r="D190" s="244">
        <v>73974</v>
      </c>
      <c r="E190" s="244">
        <v>83347.7</v>
      </c>
      <c r="F190" s="54">
        <f t="shared" si="31"/>
        <v>112.67161435098818</v>
      </c>
    </row>
    <row r="191" spans="1:6" ht="12.75" customHeight="1" x14ac:dyDescent="0.2">
      <c r="A191" s="55">
        <v>3293</v>
      </c>
      <c r="B191" s="87" t="s">
        <v>423</v>
      </c>
      <c r="C191" s="52" t="s">
        <v>424</v>
      </c>
      <c r="D191" s="244">
        <v>235632</v>
      </c>
      <c r="E191" s="244">
        <v>319853.44</v>
      </c>
      <c r="F191" s="54">
        <f t="shared" si="31"/>
        <v>135.74278536022274</v>
      </c>
    </row>
    <row r="192" spans="1:6" ht="12.75" customHeight="1" x14ac:dyDescent="0.2">
      <c r="A192" s="55">
        <v>3294</v>
      </c>
      <c r="B192" s="87" t="s">
        <v>425</v>
      </c>
      <c r="C192" s="52" t="s">
        <v>426</v>
      </c>
      <c r="D192" s="244">
        <v>41198</v>
      </c>
      <c r="E192" s="244">
        <v>41198</v>
      </c>
      <c r="F192" s="54">
        <f t="shared" si="31"/>
        <v>100</v>
      </c>
    </row>
    <row r="193" spans="1:6" ht="12.75" customHeight="1" x14ac:dyDescent="0.2">
      <c r="A193" s="55">
        <v>3295</v>
      </c>
      <c r="B193" s="87" t="s">
        <v>427</v>
      </c>
      <c r="C193" s="52" t="s">
        <v>428</v>
      </c>
      <c r="D193" s="244">
        <v>64154</v>
      </c>
      <c r="E193" s="244">
        <v>88142.87</v>
      </c>
      <c r="F193" s="54">
        <f t="shared" si="31"/>
        <v>137.39263335099915</v>
      </c>
    </row>
    <row r="194" spans="1:6" ht="12.75" customHeight="1" x14ac:dyDescent="0.2">
      <c r="A194" s="55" t="s">
        <v>429</v>
      </c>
      <c r="B194" s="87" t="s">
        <v>430</v>
      </c>
      <c r="C194" s="52" t="s">
        <v>429</v>
      </c>
      <c r="D194" s="244">
        <v>61951</v>
      </c>
      <c r="E194" s="244">
        <v>3858.03</v>
      </c>
      <c r="F194" s="54">
        <f t="shared" si="31"/>
        <v>6.2275508062823848</v>
      </c>
    </row>
    <row r="195" spans="1:6" ht="12.75" customHeight="1" x14ac:dyDescent="0.2">
      <c r="A195" s="55">
        <v>3299</v>
      </c>
      <c r="B195" s="87" t="s">
        <v>431</v>
      </c>
      <c r="C195" s="52" t="s">
        <v>432</v>
      </c>
      <c r="D195" s="244">
        <v>1137000</v>
      </c>
      <c r="E195" s="244">
        <v>684645.51</v>
      </c>
      <c r="F195" s="54">
        <f t="shared" si="31"/>
        <v>60.215084432717681</v>
      </c>
    </row>
    <row r="196" spans="1:6" ht="12.75" customHeight="1" x14ac:dyDescent="0.2">
      <c r="A196" s="55">
        <v>34</v>
      </c>
      <c r="B196" s="234" t="s">
        <v>433</v>
      </c>
      <c r="C196" s="52" t="s">
        <v>434</v>
      </c>
      <c r="D196" s="53">
        <f t="shared" ref="D196:E196" si="44">D197+D202+D210</f>
        <v>197003</v>
      </c>
      <c r="E196" s="53">
        <f t="shared" si="44"/>
        <v>241298.55</v>
      </c>
      <c r="F196" s="54">
        <f t="shared" si="31"/>
        <v>122.48470835469509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101117</v>
      </c>
      <c r="E202" s="53">
        <f t="shared" si="46"/>
        <v>105795.59</v>
      </c>
      <c r="F202" s="54">
        <f t="shared" si="31"/>
        <v>104.62690744385216</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v>101117</v>
      </c>
      <c r="E205" s="244">
        <v>105795.59</v>
      </c>
      <c r="F205" s="54">
        <f t="shared" si="31"/>
        <v>104.62690744385216</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95886</v>
      </c>
      <c r="E210" s="53">
        <f t="shared" si="47"/>
        <v>135502.96</v>
      </c>
      <c r="F210" s="54">
        <f t="shared" si="31"/>
        <v>141.31673028387877</v>
      </c>
    </row>
    <row r="211" spans="1:6" ht="12.75" customHeight="1" x14ac:dyDescent="0.2">
      <c r="A211" s="55">
        <v>3431</v>
      </c>
      <c r="B211" s="234" t="s">
        <v>463</v>
      </c>
      <c r="C211" s="52" t="s">
        <v>464</v>
      </c>
      <c r="D211" s="244">
        <v>93942</v>
      </c>
      <c r="E211" s="244">
        <v>135328.41</v>
      </c>
      <c r="F211" s="54">
        <f t="shared" si="31"/>
        <v>144.05527878904005</v>
      </c>
    </row>
    <row r="212" spans="1:6" ht="12.75" customHeight="1" x14ac:dyDescent="0.2">
      <c r="A212" s="55">
        <v>3432</v>
      </c>
      <c r="B212" s="87" t="s">
        <v>465</v>
      </c>
      <c r="C212" s="52" t="s">
        <v>466</v>
      </c>
      <c r="D212" s="244"/>
      <c r="E212" s="244">
        <v>153.5</v>
      </c>
      <c r="F212" s="54" t="str">
        <f t="shared" si="31"/>
        <v>-</v>
      </c>
    </row>
    <row r="213" spans="1:6" ht="12.75" customHeight="1" x14ac:dyDescent="0.2">
      <c r="A213" s="55">
        <v>3433</v>
      </c>
      <c r="B213" s="87" t="s">
        <v>467</v>
      </c>
      <c r="C213" s="52" t="s">
        <v>468</v>
      </c>
      <c r="D213" s="244">
        <v>1944</v>
      </c>
      <c r="E213" s="244">
        <v>21.05</v>
      </c>
      <c r="F213" s="54">
        <f t="shared" si="31"/>
        <v>1.0828189300411522</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284467</v>
      </c>
      <c r="E215" s="53">
        <f t="shared" si="48"/>
        <v>3223527.4</v>
      </c>
      <c r="F215" s="54">
        <f t="shared" si="31"/>
        <v>1133.1814938112329</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284467</v>
      </c>
      <c r="E219" s="53">
        <f t="shared" si="50"/>
        <v>3223527.4</v>
      </c>
      <c r="F219" s="54">
        <f t="shared" si="31"/>
        <v>1133.1814938112329</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v>2867338</v>
      </c>
      <c r="F221" s="54" t="str">
        <f t="shared" si="31"/>
        <v>-</v>
      </c>
    </row>
    <row r="222" spans="1:6" ht="12.75" customHeight="1" x14ac:dyDescent="0.2">
      <c r="A222" s="55">
        <v>3523</v>
      </c>
      <c r="B222" s="87" t="s">
        <v>485</v>
      </c>
      <c r="C222" s="52" t="s">
        <v>486</v>
      </c>
      <c r="D222" s="244">
        <v>284467</v>
      </c>
      <c r="E222" s="244">
        <v>356189.4</v>
      </c>
      <c r="F222" s="54">
        <f t="shared" si="31"/>
        <v>125.21290694526958</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2548488</v>
      </c>
      <c r="E224" s="53">
        <f t="shared" si="51"/>
        <v>4333674.25</v>
      </c>
      <c r="F224" s="54">
        <f t="shared" ref="F224:F235" si="52">IF(D224&lt;&gt;0,IF(E224/D224&gt;=100,"&gt;&gt;100",E224/D224*100),"-")</f>
        <v>170.04883876243483</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203750</v>
      </c>
      <c r="E231" s="53">
        <f t="shared" si="55"/>
        <v>118061.12</v>
      </c>
      <c r="F231" s="54">
        <f t="shared" si="52"/>
        <v>57.944107975460128</v>
      </c>
    </row>
    <row r="232" spans="1:6" ht="12.75" customHeight="1" x14ac:dyDescent="0.2">
      <c r="A232" s="55">
        <v>3631</v>
      </c>
      <c r="B232" s="87" t="s">
        <v>505</v>
      </c>
      <c r="C232" s="52" t="s">
        <v>506</v>
      </c>
      <c r="D232" s="244">
        <v>80000</v>
      </c>
      <c r="E232" s="244">
        <v>118061.12</v>
      </c>
      <c r="F232" s="54">
        <f t="shared" si="52"/>
        <v>147.57639999999998</v>
      </c>
    </row>
    <row r="233" spans="1:6" ht="12.75" customHeight="1" x14ac:dyDescent="0.2">
      <c r="A233" s="55">
        <v>3632</v>
      </c>
      <c r="B233" s="87" t="s">
        <v>507</v>
      </c>
      <c r="C233" s="52" t="s">
        <v>508</v>
      </c>
      <c r="D233" s="244">
        <v>123750</v>
      </c>
      <c r="E233" s="244"/>
      <c r="F233" s="54">
        <f t="shared" si="52"/>
        <v>0</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74924</v>
      </c>
      <c r="E236" s="53">
        <f t="shared" si="56"/>
        <v>720637.37</v>
      </c>
      <c r="F236" s="54">
        <f t="shared" ref="F236:F239" si="57">IF(D236&lt;&gt;0,IF(E236/D236&gt;=100,"&gt;&gt;100",E236/D236*100),"-")</f>
        <v>961.8244754684747</v>
      </c>
    </row>
    <row r="237" spans="1:6" ht="12.75" customHeight="1" x14ac:dyDescent="0.2">
      <c r="A237" s="55" t="s">
        <v>515</v>
      </c>
      <c r="B237" s="87" t="s">
        <v>516</v>
      </c>
      <c r="C237" s="52" t="s">
        <v>515</v>
      </c>
      <c r="D237" s="244">
        <v>74924</v>
      </c>
      <c r="E237" s="244">
        <v>684343.62</v>
      </c>
      <c r="F237" s="54">
        <f t="shared" si="57"/>
        <v>913.38372217180074</v>
      </c>
    </row>
    <row r="238" spans="1:6" ht="12.75" customHeight="1" x14ac:dyDescent="0.2">
      <c r="A238" s="55" t="s">
        <v>517</v>
      </c>
      <c r="B238" s="87" t="s">
        <v>518</v>
      </c>
      <c r="C238" s="52" t="s">
        <v>517</v>
      </c>
      <c r="D238" s="244"/>
      <c r="E238" s="244">
        <v>36293.75</v>
      </c>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2269814</v>
      </c>
      <c r="E240" s="53">
        <f t="shared" si="58"/>
        <v>3494975.76</v>
      </c>
      <c r="F240" s="54">
        <f t="shared" ref="F240:F243" si="59">IF(D240&lt;&gt;0,IF(E240/D240&gt;=100,"&gt;&gt;100",E240/D240*100),"-")</f>
        <v>153.97630642863248</v>
      </c>
    </row>
    <row r="241" spans="1:6" ht="24" x14ac:dyDescent="0.2">
      <c r="A241" s="55">
        <v>3672</v>
      </c>
      <c r="B241" s="87" t="s">
        <v>523</v>
      </c>
      <c r="C241" s="52" t="s">
        <v>524</v>
      </c>
      <c r="D241" s="244">
        <v>2229814</v>
      </c>
      <c r="E241" s="244">
        <v>3422817.88</v>
      </c>
      <c r="F241" s="54">
        <f t="shared" si="59"/>
        <v>153.50239437011336</v>
      </c>
    </row>
    <row r="242" spans="1:6" ht="24" x14ac:dyDescent="0.2">
      <c r="A242" s="55">
        <v>3673</v>
      </c>
      <c r="B242" s="87" t="s">
        <v>525</v>
      </c>
      <c r="C242" s="52" t="s">
        <v>526</v>
      </c>
      <c r="D242" s="244">
        <v>40000</v>
      </c>
      <c r="E242" s="244">
        <v>72157.88</v>
      </c>
      <c r="F242" s="54">
        <f t="shared" si="59"/>
        <v>180.39470000000003</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3761014</v>
      </c>
      <c r="E252" s="53">
        <f t="shared" si="63"/>
        <v>3088606.31</v>
      </c>
      <c r="F252" s="54">
        <f t="shared" ref="F252:F258" si="64">IF(D252&lt;&gt;0,IF(E252/D252&gt;=100,"&gt;&gt;100",E252/D252*100),"-")</f>
        <v>82.121638207143079</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3761014</v>
      </c>
      <c r="E259" s="53">
        <f t="shared" si="66"/>
        <v>3088606.31</v>
      </c>
      <c r="F259" s="54">
        <f t="shared" ref="F259:F262" si="67">IF(D259&lt;&gt;0,IF(E259/D259&gt;=100,"&gt;&gt;100",E259/D259*100),"-")</f>
        <v>82.121638207143079</v>
      </c>
    </row>
    <row r="260" spans="1:6" ht="12.75" customHeight="1" x14ac:dyDescent="0.2">
      <c r="A260" s="55">
        <v>3721</v>
      </c>
      <c r="B260" s="87" t="s">
        <v>557</v>
      </c>
      <c r="C260" s="52" t="s">
        <v>558</v>
      </c>
      <c r="D260" s="244">
        <v>2490639</v>
      </c>
      <c r="E260" s="244">
        <v>2009797.03</v>
      </c>
      <c r="F260" s="54">
        <f t="shared" si="67"/>
        <v>80.694031933170564</v>
      </c>
    </row>
    <row r="261" spans="1:6" ht="12.75" customHeight="1" x14ac:dyDescent="0.2">
      <c r="A261" s="55">
        <v>3722</v>
      </c>
      <c r="B261" s="87" t="s">
        <v>559</v>
      </c>
      <c r="C261" s="52" t="s">
        <v>560</v>
      </c>
      <c r="D261" s="244">
        <v>1270375</v>
      </c>
      <c r="E261" s="244">
        <v>1078809.28</v>
      </c>
      <c r="F261" s="54">
        <f t="shared" si="67"/>
        <v>84.920537636524656</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5145300</v>
      </c>
      <c r="E263" s="53">
        <f t="shared" si="68"/>
        <v>5208445.2600000007</v>
      </c>
      <c r="F263" s="54">
        <f t="shared" ref="F263:F267" si="69">IF(D263&lt;&gt;0,IF(E263/D263&gt;=100,"&gt;&gt;100",E263/D263*100),"-")</f>
        <v>101.22724156025889</v>
      </c>
    </row>
    <row r="264" spans="1:6" ht="12.75" customHeight="1" x14ac:dyDescent="0.2">
      <c r="A264" s="55">
        <v>381</v>
      </c>
      <c r="B264" s="87" t="s">
        <v>565</v>
      </c>
      <c r="C264" s="52" t="s">
        <v>566</v>
      </c>
      <c r="D264" s="53">
        <f t="shared" ref="D264:E264" si="70">SUM(D265:D267)</f>
        <v>4627194</v>
      </c>
      <c r="E264" s="53">
        <f t="shared" si="70"/>
        <v>4557949.9600000009</v>
      </c>
      <c r="F264" s="54">
        <f t="shared" si="69"/>
        <v>98.50354145514541</v>
      </c>
    </row>
    <row r="265" spans="1:6" ht="12.75" customHeight="1" x14ac:dyDescent="0.2">
      <c r="A265" s="55">
        <v>3811</v>
      </c>
      <c r="B265" s="87" t="s">
        <v>567</v>
      </c>
      <c r="C265" s="52" t="s">
        <v>568</v>
      </c>
      <c r="D265" s="244">
        <v>4620090</v>
      </c>
      <c r="E265" s="244">
        <v>4543480.9800000004</v>
      </c>
      <c r="F265" s="54">
        <f t="shared" si="69"/>
        <v>98.341828405940163</v>
      </c>
    </row>
    <row r="266" spans="1:6" ht="12.75" customHeight="1" x14ac:dyDescent="0.2">
      <c r="A266" s="55">
        <v>3812</v>
      </c>
      <c r="B266" s="87" t="s">
        <v>569</v>
      </c>
      <c r="C266" s="52" t="s">
        <v>570</v>
      </c>
      <c r="D266" s="244">
        <v>7104</v>
      </c>
      <c r="E266" s="244">
        <v>14468.98</v>
      </c>
      <c r="F266" s="54">
        <f t="shared" si="69"/>
        <v>203.67370495495493</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41528</v>
      </c>
      <c r="E268" s="53">
        <f t="shared" si="71"/>
        <v>17633</v>
      </c>
      <c r="F268" s="54">
        <f t="shared" ref="F268:F272" si="72">IF(D268&lt;&gt;0,IF(E268/D268&gt;=100,"&gt;&gt;100",E268/D268*100),"-")</f>
        <v>42.460508572529378</v>
      </c>
    </row>
    <row r="269" spans="1:6" ht="12.75" customHeight="1" x14ac:dyDescent="0.2">
      <c r="A269" s="55">
        <v>3821</v>
      </c>
      <c r="B269" s="87" t="s">
        <v>575</v>
      </c>
      <c r="C269" s="52" t="s">
        <v>576</v>
      </c>
      <c r="D269" s="244">
        <v>9984</v>
      </c>
      <c r="E269" s="244">
        <v>4000</v>
      </c>
      <c r="F269" s="54">
        <f t="shared" si="72"/>
        <v>40.064102564102569</v>
      </c>
    </row>
    <row r="270" spans="1:6" ht="12.75" customHeight="1" x14ac:dyDescent="0.2">
      <c r="A270" s="55">
        <v>3822</v>
      </c>
      <c r="B270" s="87" t="s">
        <v>577</v>
      </c>
      <c r="C270" s="52" t="s">
        <v>578</v>
      </c>
      <c r="D270" s="244">
        <v>31544</v>
      </c>
      <c r="E270" s="244">
        <v>13633</v>
      </c>
      <c r="F270" s="54">
        <f t="shared" si="72"/>
        <v>43.218995688562003</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120286</v>
      </c>
      <c r="E273" s="53">
        <f t="shared" si="73"/>
        <v>0</v>
      </c>
      <c r="F273" s="54">
        <f t="shared" ref="F273:F284" si="74">IF(D273&lt;&gt;0,IF(E273/D273&gt;=100,"&gt;&gt;100",E273/D273*100),"-")</f>
        <v>0</v>
      </c>
    </row>
    <row r="274" spans="1:6" ht="12.75" customHeight="1" x14ac:dyDescent="0.2">
      <c r="A274" s="55">
        <v>3831</v>
      </c>
      <c r="B274" s="87" t="s">
        <v>585</v>
      </c>
      <c r="C274" s="52" t="s">
        <v>586</v>
      </c>
      <c r="D274" s="244">
        <v>120286</v>
      </c>
      <c r="E274" s="244"/>
      <c r="F274" s="54">
        <f t="shared" si="74"/>
        <v>0</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356292</v>
      </c>
      <c r="E279" s="53">
        <f t="shared" si="75"/>
        <v>632862.30000000005</v>
      </c>
      <c r="F279" s="54">
        <f t="shared" si="74"/>
        <v>177.62461688727225</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v>356292</v>
      </c>
      <c r="E281" s="244">
        <v>632862.30000000005</v>
      </c>
      <c r="F281" s="54">
        <f t="shared" si="74"/>
        <v>177.62461688727225</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32229968</v>
      </c>
      <c r="E289" s="53">
        <f t="shared" si="79"/>
        <v>33463258.77</v>
      </c>
      <c r="F289" s="54">
        <f t="shared" si="76"/>
        <v>103.82653426773491</v>
      </c>
    </row>
    <row r="290" spans="1:6" ht="12.75" customHeight="1" x14ac:dyDescent="0.2">
      <c r="A290" s="55" t="s">
        <v>606</v>
      </c>
      <c r="B290" s="87" t="s">
        <v>617</v>
      </c>
      <c r="C290" s="52" t="s">
        <v>618</v>
      </c>
      <c r="D290" s="53">
        <f>IF(D6&gt;=D289,D6-D289,0)</f>
        <v>12104271</v>
      </c>
      <c r="E290" s="53">
        <f>IF(E6&gt;=E289,E6-E289,0)</f>
        <v>4619618.4000000022</v>
      </c>
      <c r="F290" s="54">
        <f t="shared" si="76"/>
        <v>38.165193095891539</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211381</v>
      </c>
      <c r="E292" s="244">
        <v>865929.76</v>
      </c>
      <c r="F292" s="54">
        <f t="shared" si="76"/>
        <v>409.65354502060268</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640268</v>
      </c>
      <c r="E294" s="244">
        <v>813425.34</v>
      </c>
      <c r="F294" s="54">
        <f t="shared" si="76"/>
        <v>127.04450948665247</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1152326</v>
      </c>
      <c r="E298" s="53">
        <f t="shared" si="80"/>
        <v>6740708.6399999997</v>
      </c>
      <c r="F298" s="54">
        <f t="shared" ref="F298:F418" si="81">IF(D298&lt;&gt;0,IF(E298/D298&gt;=100,"&gt;&gt;100",E298/D298*100),"-")</f>
        <v>584.96542124364112</v>
      </c>
    </row>
    <row r="299" spans="1:6" ht="12.75" customHeight="1" x14ac:dyDescent="0.2">
      <c r="A299" s="55">
        <v>71</v>
      </c>
      <c r="B299" s="87" t="s">
        <v>634</v>
      </c>
      <c r="C299" s="52" t="s">
        <v>635</v>
      </c>
      <c r="D299" s="53">
        <f t="shared" ref="D299:E299" si="82">D300+D304</f>
        <v>855575</v>
      </c>
      <c r="E299" s="53">
        <f t="shared" si="82"/>
        <v>6737490</v>
      </c>
      <c r="F299" s="54">
        <f t="shared" si="81"/>
        <v>787.48093387487938</v>
      </c>
    </row>
    <row r="300" spans="1:6" ht="24" x14ac:dyDescent="0.2">
      <c r="A300" s="55">
        <v>711</v>
      </c>
      <c r="B300" s="87" t="s">
        <v>636</v>
      </c>
      <c r="C300" s="52" t="s">
        <v>637</v>
      </c>
      <c r="D300" s="53">
        <f t="shared" ref="D300:E300" si="83">SUM(D301:D303)</f>
        <v>855575</v>
      </c>
      <c r="E300" s="53">
        <f t="shared" si="83"/>
        <v>6737490</v>
      </c>
      <c r="F300" s="54">
        <f t="shared" si="81"/>
        <v>787.48093387487938</v>
      </c>
    </row>
    <row r="301" spans="1:6" ht="12.75" customHeight="1" x14ac:dyDescent="0.2">
      <c r="A301" s="55">
        <v>7111</v>
      </c>
      <c r="B301" s="87" t="s">
        <v>638</v>
      </c>
      <c r="C301" s="52" t="s">
        <v>639</v>
      </c>
      <c r="D301" s="244">
        <v>855575</v>
      </c>
      <c r="E301" s="244">
        <v>6737490</v>
      </c>
      <c r="F301" s="54">
        <f t="shared" si="81"/>
        <v>787.48093387487938</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296751</v>
      </c>
      <c r="E311" s="53">
        <f t="shared" si="85"/>
        <v>3218.64</v>
      </c>
      <c r="F311" s="54">
        <f t="shared" si="81"/>
        <v>1.0846265050496879</v>
      </c>
    </row>
    <row r="312" spans="1:6" ht="12.75" customHeight="1" x14ac:dyDescent="0.2">
      <c r="A312" s="55">
        <v>721</v>
      </c>
      <c r="B312" s="87" t="s">
        <v>660</v>
      </c>
      <c r="C312" s="52" t="s">
        <v>661</v>
      </c>
      <c r="D312" s="53">
        <f t="shared" ref="D312:E312" si="86">SUM(D313:D316)</f>
        <v>288251</v>
      </c>
      <c r="E312" s="53">
        <f t="shared" si="86"/>
        <v>3218.64</v>
      </c>
      <c r="F312" s="54">
        <f t="shared" si="81"/>
        <v>1.1166101765475227</v>
      </c>
    </row>
    <row r="313" spans="1:6" ht="12.75" customHeight="1" x14ac:dyDescent="0.2">
      <c r="A313" s="55">
        <v>7211</v>
      </c>
      <c r="B313" s="87" t="s">
        <v>662</v>
      </c>
      <c r="C313" s="52" t="s">
        <v>663</v>
      </c>
      <c r="D313" s="244">
        <v>1567</v>
      </c>
      <c r="E313" s="244">
        <v>3.14</v>
      </c>
      <c r="F313" s="54">
        <f t="shared" si="81"/>
        <v>0.200382897255903</v>
      </c>
    </row>
    <row r="314" spans="1:6" ht="12.75" customHeight="1" x14ac:dyDescent="0.2">
      <c r="A314" s="55">
        <v>7212</v>
      </c>
      <c r="B314" s="87" t="s">
        <v>664</v>
      </c>
      <c r="C314" s="52" t="s">
        <v>665</v>
      </c>
      <c r="D314" s="244">
        <v>283000</v>
      </c>
      <c r="E314" s="244"/>
      <c r="F314" s="54">
        <f t="shared" si="81"/>
        <v>0</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v>3684</v>
      </c>
      <c r="E316" s="244">
        <v>3215.5</v>
      </c>
      <c r="F316" s="54">
        <f t="shared" si="81"/>
        <v>87.282844733984803</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8500</v>
      </c>
      <c r="E326" s="53">
        <f t="shared" si="88"/>
        <v>0</v>
      </c>
      <c r="F326" s="54">
        <f t="shared" si="81"/>
        <v>0</v>
      </c>
    </row>
    <row r="327" spans="1:6" ht="12.75" customHeight="1" x14ac:dyDescent="0.2">
      <c r="A327" s="55">
        <v>7231</v>
      </c>
      <c r="B327" s="87" t="s">
        <v>690</v>
      </c>
      <c r="C327" s="52" t="s">
        <v>691</v>
      </c>
      <c r="D327" s="244">
        <v>8500</v>
      </c>
      <c r="E327" s="244"/>
      <c r="F327" s="54">
        <f t="shared" si="81"/>
        <v>0</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22819047</v>
      </c>
      <c r="E350" s="53">
        <f t="shared" si="95"/>
        <v>11037069.609999999</v>
      </c>
      <c r="F350" s="54">
        <f t="shared" si="81"/>
        <v>48.367793843450166</v>
      </c>
    </row>
    <row r="351" spans="1:6" ht="12.75" customHeight="1" x14ac:dyDescent="0.2">
      <c r="A351" s="55">
        <v>41</v>
      </c>
      <c r="B351" s="87" t="s">
        <v>738</v>
      </c>
      <c r="C351" s="52" t="s">
        <v>739</v>
      </c>
      <c r="D351" s="53">
        <f t="shared" ref="D351:E351" si="96">D352+D356</f>
        <v>0</v>
      </c>
      <c r="E351" s="53">
        <f t="shared" si="96"/>
        <v>750000</v>
      </c>
      <c r="F351" s="54" t="str">
        <f t="shared" si="81"/>
        <v>-</v>
      </c>
    </row>
    <row r="352" spans="1:6" ht="12.75" customHeight="1" x14ac:dyDescent="0.2">
      <c r="A352" s="55">
        <v>411</v>
      </c>
      <c r="B352" s="87" t="s">
        <v>740</v>
      </c>
      <c r="C352" s="52" t="s">
        <v>741</v>
      </c>
      <c r="D352" s="53">
        <f t="shared" ref="D352:E352" si="97">SUM(D353:D355)</f>
        <v>0</v>
      </c>
      <c r="E352" s="53">
        <f t="shared" si="97"/>
        <v>750000</v>
      </c>
      <c r="F352" s="54" t="str">
        <f t="shared" si="81"/>
        <v>-</v>
      </c>
    </row>
    <row r="353" spans="1:6" ht="12.75" customHeight="1" x14ac:dyDescent="0.2">
      <c r="A353" s="55">
        <v>4111</v>
      </c>
      <c r="B353" s="87" t="s">
        <v>638</v>
      </c>
      <c r="C353" s="52" t="s">
        <v>742</v>
      </c>
      <c r="D353" s="244"/>
      <c r="E353" s="244">
        <v>750000</v>
      </c>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17947351</v>
      </c>
      <c r="E363" s="53">
        <f t="shared" si="99"/>
        <v>9633669.4299999997</v>
      </c>
      <c r="F363" s="54">
        <f t="shared" si="81"/>
        <v>53.67738910327212</v>
      </c>
    </row>
    <row r="364" spans="1:6" ht="12.75" customHeight="1" x14ac:dyDescent="0.2">
      <c r="A364" s="55">
        <v>421</v>
      </c>
      <c r="B364" s="87" t="s">
        <v>756</v>
      </c>
      <c r="C364" s="52" t="s">
        <v>757</v>
      </c>
      <c r="D364" s="53">
        <f t="shared" ref="D364:E364" si="100">SUM(D365:D368)</f>
        <v>16790464</v>
      </c>
      <c r="E364" s="53">
        <f t="shared" si="100"/>
        <v>8176214.4199999999</v>
      </c>
      <c r="F364" s="54">
        <f t="shared" si="81"/>
        <v>48.695583516929609</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3473731</v>
      </c>
      <c r="E366" s="244">
        <v>3013028.62</v>
      </c>
      <c r="F366" s="54">
        <f t="shared" si="81"/>
        <v>86.737534368665862</v>
      </c>
    </row>
    <row r="367" spans="1:6" ht="12.75" customHeight="1" x14ac:dyDescent="0.2">
      <c r="A367" s="55">
        <v>4213</v>
      </c>
      <c r="B367" s="87" t="s">
        <v>666</v>
      </c>
      <c r="C367" s="52" t="s">
        <v>760</v>
      </c>
      <c r="D367" s="244">
        <v>10380504</v>
      </c>
      <c r="E367" s="244">
        <v>696819.51</v>
      </c>
      <c r="F367" s="54">
        <f t="shared" si="81"/>
        <v>6.7127714608076827</v>
      </c>
    </row>
    <row r="368" spans="1:6" ht="12.75" customHeight="1" x14ac:dyDescent="0.2">
      <c r="A368" s="55">
        <v>4214</v>
      </c>
      <c r="B368" s="87" t="s">
        <v>668</v>
      </c>
      <c r="C368" s="52" t="s">
        <v>761</v>
      </c>
      <c r="D368" s="244">
        <v>2936229</v>
      </c>
      <c r="E368" s="244">
        <v>4466366.29</v>
      </c>
      <c r="F368" s="54">
        <f t="shared" si="81"/>
        <v>152.11232809157596</v>
      </c>
    </row>
    <row r="369" spans="1:6" ht="12.75" customHeight="1" x14ac:dyDescent="0.2">
      <c r="A369" s="55">
        <v>422</v>
      </c>
      <c r="B369" s="87" t="s">
        <v>762</v>
      </c>
      <c r="C369" s="52" t="s">
        <v>763</v>
      </c>
      <c r="D369" s="53">
        <f t="shared" ref="D369:E369" si="101">SUM(D370:D377)</f>
        <v>936575</v>
      </c>
      <c r="E369" s="53">
        <f t="shared" si="101"/>
        <v>414780.01</v>
      </c>
      <c r="F369" s="54">
        <f t="shared" si="81"/>
        <v>44.286897472172541</v>
      </c>
    </row>
    <row r="370" spans="1:6" ht="12.75" customHeight="1" x14ac:dyDescent="0.2">
      <c r="A370" s="55">
        <v>4221</v>
      </c>
      <c r="B370" s="87" t="s">
        <v>672</v>
      </c>
      <c r="C370" s="52" t="s">
        <v>764</v>
      </c>
      <c r="D370" s="244">
        <v>611093</v>
      </c>
      <c r="E370" s="244">
        <v>180501.25</v>
      </c>
      <c r="F370" s="54">
        <f t="shared" si="81"/>
        <v>29.537443564236536</v>
      </c>
    </row>
    <row r="371" spans="1:6" ht="12.75" customHeight="1" x14ac:dyDescent="0.2">
      <c r="A371" s="55">
        <v>4222</v>
      </c>
      <c r="B371" s="87" t="s">
        <v>765</v>
      </c>
      <c r="C371" s="52" t="s">
        <v>766</v>
      </c>
      <c r="D371" s="244"/>
      <c r="E371" s="244">
        <v>5600.51</v>
      </c>
      <c r="F371" s="54" t="str">
        <f t="shared" si="81"/>
        <v>-</v>
      </c>
    </row>
    <row r="372" spans="1:6" ht="12.75" customHeight="1" x14ac:dyDescent="0.2">
      <c r="A372" s="55">
        <v>4223</v>
      </c>
      <c r="B372" s="87" t="s">
        <v>676</v>
      </c>
      <c r="C372" s="52" t="s">
        <v>767</v>
      </c>
      <c r="D372" s="244">
        <v>23000</v>
      </c>
      <c r="E372" s="244">
        <v>43700</v>
      </c>
      <c r="F372" s="54">
        <f t="shared" si="81"/>
        <v>190</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v>54171</v>
      </c>
      <c r="E374" s="244">
        <v>65263.95</v>
      </c>
      <c r="F374" s="54">
        <f t="shared" si="81"/>
        <v>120.47765409536468</v>
      </c>
    </row>
    <row r="375" spans="1:6" ht="12.75" customHeight="1" x14ac:dyDescent="0.2">
      <c r="A375" s="55">
        <v>4226</v>
      </c>
      <c r="B375" s="87" t="s">
        <v>682</v>
      </c>
      <c r="C375" s="52" t="s">
        <v>770</v>
      </c>
      <c r="D375" s="244">
        <v>132225</v>
      </c>
      <c r="E375" s="244"/>
      <c r="F375" s="54">
        <f t="shared" si="81"/>
        <v>0</v>
      </c>
    </row>
    <row r="376" spans="1:6" ht="12.75" customHeight="1" x14ac:dyDescent="0.2">
      <c r="A376" s="55">
        <v>4227</v>
      </c>
      <c r="B376" s="234" t="s">
        <v>684</v>
      </c>
      <c r="C376" s="52" t="s">
        <v>771</v>
      </c>
      <c r="D376" s="244">
        <v>116086</v>
      </c>
      <c r="E376" s="244">
        <v>119714.3</v>
      </c>
      <c r="F376" s="54">
        <f t="shared" si="81"/>
        <v>103.12552762607032</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120000</v>
      </c>
      <c r="E378" s="53">
        <f t="shared" si="102"/>
        <v>0</v>
      </c>
      <c r="F378" s="54">
        <f t="shared" si="81"/>
        <v>0</v>
      </c>
    </row>
    <row r="379" spans="1:6" ht="12.75" customHeight="1" x14ac:dyDescent="0.2">
      <c r="A379" s="55">
        <v>4231</v>
      </c>
      <c r="B379" s="87" t="s">
        <v>690</v>
      </c>
      <c r="C379" s="52" t="s">
        <v>775</v>
      </c>
      <c r="D379" s="244">
        <v>120000</v>
      </c>
      <c r="E379" s="244"/>
      <c r="F379" s="54">
        <f t="shared" si="81"/>
        <v>0</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100312</v>
      </c>
      <c r="E391" s="53">
        <f t="shared" si="105"/>
        <v>1042675</v>
      </c>
      <c r="F391" s="54">
        <f t="shared" si="81"/>
        <v>1039.4319722465907</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v>9300</v>
      </c>
      <c r="F393" s="54" t="str">
        <f t="shared" si="81"/>
        <v>-</v>
      </c>
    </row>
    <row r="394" spans="1:6" ht="12.75" customHeight="1" x14ac:dyDescent="0.2">
      <c r="A394" s="55">
        <v>4263</v>
      </c>
      <c r="B394" s="87" t="s">
        <v>720</v>
      </c>
      <c r="C394" s="52" t="s">
        <v>795</v>
      </c>
      <c r="D394" s="244">
        <v>100312</v>
      </c>
      <c r="E394" s="244">
        <v>1033375</v>
      </c>
      <c r="F394" s="54">
        <f t="shared" si="81"/>
        <v>1030.1608979982454</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4871696</v>
      </c>
      <c r="E402" s="53">
        <f t="shared" si="109"/>
        <v>653400.18000000005</v>
      </c>
      <c r="F402" s="54">
        <f t="shared" si="81"/>
        <v>13.412170628052325</v>
      </c>
    </row>
    <row r="403" spans="1:6" ht="12.75" customHeight="1" x14ac:dyDescent="0.2">
      <c r="A403" s="55">
        <v>451</v>
      </c>
      <c r="B403" s="87" t="s">
        <v>809</v>
      </c>
      <c r="C403" s="52" t="s">
        <v>810</v>
      </c>
      <c r="D403" s="244">
        <v>4824560</v>
      </c>
      <c r="E403" s="244">
        <v>600932.04</v>
      </c>
      <c r="F403" s="54">
        <f t="shared" si="81"/>
        <v>12.455685907108629</v>
      </c>
    </row>
    <row r="404" spans="1:6" ht="12.75" customHeight="1" x14ac:dyDescent="0.2">
      <c r="A404" s="55">
        <v>452</v>
      </c>
      <c r="B404" s="87" t="s">
        <v>811</v>
      </c>
      <c r="C404" s="52" t="s">
        <v>812</v>
      </c>
      <c r="D404" s="244">
        <v>25525</v>
      </c>
      <c r="E404" s="244">
        <v>19562.5</v>
      </c>
      <c r="F404" s="54">
        <f t="shared" si="81"/>
        <v>76.640548481880515</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v>21611</v>
      </c>
      <c r="E406" s="244">
        <v>32905.64</v>
      </c>
      <c r="F406" s="54">
        <f t="shared" si="81"/>
        <v>152.2633843875804</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21666721</v>
      </c>
      <c r="E408" s="53">
        <f t="shared" si="111"/>
        <v>4296360.97</v>
      </c>
      <c r="F408" s="54">
        <f t="shared" si="81"/>
        <v>19.829308597272284</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3052821</v>
      </c>
      <c r="E410" s="244">
        <v>3311293.3</v>
      </c>
      <c r="F410" s="54">
        <f t="shared" si="81"/>
        <v>108.4666706629704</v>
      </c>
    </row>
    <row r="411" spans="1:6" ht="12.75" customHeight="1" x14ac:dyDescent="0.2">
      <c r="A411" s="55">
        <v>97</v>
      </c>
      <c r="B411" s="87" t="s">
        <v>825</v>
      </c>
      <c r="C411" s="52" t="s">
        <v>826</v>
      </c>
      <c r="D411" s="244">
        <v>6889</v>
      </c>
      <c r="E411" s="244">
        <v>3670.4</v>
      </c>
      <c r="F411" s="54">
        <f t="shared" si="81"/>
        <v>53.279140659021628</v>
      </c>
    </row>
    <row r="412" spans="1:6" ht="12.75" customHeight="1" x14ac:dyDescent="0.2">
      <c r="A412" s="55" t="s">
        <v>606</v>
      </c>
      <c r="B412" s="87" t="s">
        <v>827</v>
      </c>
      <c r="C412" s="52" t="s">
        <v>828</v>
      </c>
      <c r="D412" s="53">
        <f>D6+D298</f>
        <v>45486565</v>
      </c>
      <c r="E412" s="53">
        <f>E6+E298</f>
        <v>44823585.810000002</v>
      </c>
      <c r="F412" s="54">
        <f t="shared" si="81"/>
        <v>98.542472508091123</v>
      </c>
    </row>
    <row r="413" spans="1:6" ht="12.75" customHeight="1" x14ac:dyDescent="0.2">
      <c r="A413" s="55" t="s">
        <v>606</v>
      </c>
      <c r="B413" s="87" t="s">
        <v>829</v>
      </c>
      <c r="C413" s="52" t="s">
        <v>830</v>
      </c>
      <c r="D413" s="53">
        <f t="shared" ref="D413:E413" si="112">D289+D350</f>
        <v>55049015</v>
      </c>
      <c r="E413" s="53">
        <f t="shared" si="112"/>
        <v>44500328.379999995</v>
      </c>
      <c r="F413" s="54">
        <f t="shared" si="81"/>
        <v>80.837646922474448</v>
      </c>
    </row>
    <row r="414" spans="1:6" ht="12.75" customHeight="1" x14ac:dyDescent="0.2">
      <c r="A414" s="55" t="s">
        <v>606</v>
      </c>
      <c r="B414" s="87" t="s">
        <v>831</v>
      </c>
      <c r="C414" s="52" t="s">
        <v>832</v>
      </c>
      <c r="D414" s="53">
        <f t="shared" ref="D414:E414" si="113">IF(D412&gt;=D413,D412-D413,0)</f>
        <v>0</v>
      </c>
      <c r="E414" s="53">
        <f t="shared" si="113"/>
        <v>323257.43000000715</v>
      </c>
      <c r="F414" s="54" t="str">
        <f t="shared" si="81"/>
        <v>-</v>
      </c>
    </row>
    <row r="415" spans="1:6" ht="12.75" customHeight="1" x14ac:dyDescent="0.2">
      <c r="A415" s="55" t="s">
        <v>606</v>
      </c>
      <c r="B415" s="87" t="s">
        <v>833</v>
      </c>
      <c r="C415" s="52" t="s">
        <v>834</v>
      </c>
      <c r="D415" s="53">
        <f t="shared" ref="D415:E415" si="114">IF(D413&gt;=D412,D413-D412,0)</f>
        <v>9562450</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2841440</v>
      </c>
      <c r="E417" s="53">
        <f t="shared" si="116"/>
        <v>2445363.54</v>
      </c>
      <c r="F417" s="54">
        <f t="shared" si="81"/>
        <v>86.060713581845832</v>
      </c>
    </row>
    <row r="418" spans="1:6" ht="12.75" customHeight="1" x14ac:dyDescent="0.2">
      <c r="A418" s="57" t="s">
        <v>840</v>
      </c>
      <c r="B418" s="235" t="s">
        <v>841</v>
      </c>
      <c r="C418" s="58" t="s">
        <v>842</v>
      </c>
      <c r="D418" s="64">
        <f t="shared" ref="D418:E418" si="117">D294+D411</f>
        <v>647157</v>
      </c>
      <c r="E418" s="64">
        <f t="shared" si="117"/>
        <v>817095.74</v>
      </c>
      <c r="F418" s="59">
        <f t="shared" si="81"/>
        <v>126.25927556991581</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13696731</v>
      </c>
      <c r="E420" s="53">
        <f t="shared" si="118"/>
        <v>6683912.1900000004</v>
      </c>
      <c r="F420" s="54">
        <f t="shared" ref="F420:F647" si="119">IF(D420&lt;&gt;0,IF(E420/D420&gt;=100,"&gt;&gt;100",E420/D420*100),"-")</f>
        <v>48.799324378933925</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2230749</v>
      </c>
      <c r="E472" s="53">
        <f t="shared" si="133"/>
        <v>0</v>
      </c>
      <c r="F472" s="54">
        <f t="shared" si="119"/>
        <v>0</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v>2230749</v>
      </c>
      <c r="E477" s="244"/>
      <c r="F477" s="54">
        <f t="shared" si="119"/>
        <v>0</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11465982</v>
      </c>
      <c r="E484" s="53">
        <f t="shared" si="137"/>
        <v>6683912.1900000004</v>
      </c>
      <c r="F484" s="54">
        <f t="shared" si="119"/>
        <v>58.293412548528337</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11465982</v>
      </c>
      <c r="E495" s="53">
        <f t="shared" si="140"/>
        <v>6683912.1900000004</v>
      </c>
      <c r="F495" s="54">
        <f t="shared" si="119"/>
        <v>58.293412548528337</v>
      </c>
    </row>
    <row r="496" spans="1:6" ht="12.75" customHeight="1" x14ac:dyDescent="0.2">
      <c r="A496" s="55">
        <v>8443</v>
      </c>
      <c r="B496" s="87" t="s">
        <v>996</v>
      </c>
      <c r="C496" s="52" t="s">
        <v>997</v>
      </c>
      <c r="D496" s="244">
        <v>11465982</v>
      </c>
      <c r="E496" s="244">
        <v>6683912.1900000004</v>
      </c>
      <c r="F496" s="54">
        <f t="shared" si="119"/>
        <v>58.293412548528337</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3754135</v>
      </c>
      <c r="E528" s="53">
        <f t="shared" si="148"/>
        <v>6306732.0999999996</v>
      </c>
      <c r="F528" s="54">
        <f t="shared" si="119"/>
        <v>167.99428097284726</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3754135</v>
      </c>
      <c r="E593" s="53">
        <f t="shared" si="167"/>
        <v>6306732.0999999996</v>
      </c>
      <c r="F593" s="54">
        <f t="shared" si="119"/>
        <v>167.99428097284726</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3754135</v>
      </c>
      <c r="E605" s="53">
        <f t="shared" si="171"/>
        <v>5771517.0199999996</v>
      </c>
      <c r="F605" s="54">
        <f t="shared" si="119"/>
        <v>153.73759920727409</v>
      </c>
    </row>
    <row r="606" spans="1:6" ht="24" x14ac:dyDescent="0.2">
      <c r="A606" s="55">
        <v>5443</v>
      </c>
      <c r="B606" s="87" t="s">
        <v>1207</v>
      </c>
      <c r="C606" s="52" t="s">
        <v>1208</v>
      </c>
      <c r="D606" s="244">
        <v>3754135</v>
      </c>
      <c r="E606" s="244">
        <v>5771517.0199999996</v>
      </c>
      <c r="F606" s="54">
        <f t="shared" si="119"/>
        <v>153.73759920727409</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535215.07999999996</v>
      </c>
      <c r="F617" s="54" t="str">
        <f t="shared" si="119"/>
        <v>-</v>
      </c>
    </row>
    <row r="618" spans="1:6" ht="12.75" customHeight="1" x14ac:dyDescent="0.2">
      <c r="A618" s="55">
        <v>5471</v>
      </c>
      <c r="B618" s="87" t="s">
        <v>1231</v>
      </c>
      <c r="C618" s="52" t="s">
        <v>1232</v>
      </c>
      <c r="D618" s="244"/>
      <c r="E618" s="244">
        <v>535215.07999999996</v>
      </c>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9942596</v>
      </c>
      <c r="E635" s="53">
        <f t="shared" si="178"/>
        <v>377180.09000000078</v>
      </c>
      <c r="F635" s="54">
        <f t="shared" si="119"/>
        <v>3.7935775525828546</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583515</v>
      </c>
      <c r="E637" s="244">
        <v>908153.77</v>
      </c>
      <c r="F637" s="54">
        <f t="shared" si="119"/>
        <v>155.63503423219626</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59183296</v>
      </c>
      <c r="E639" s="53">
        <f t="shared" si="180"/>
        <v>51507498</v>
      </c>
      <c r="F639" s="54">
        <f t="shared" si="119"/>
        <v>87.030465488099878</v>
      </c>
    </row>
    <row r="640" spans="1:6" ht="12.75" customHeight="1" x14ac:dyDescent="0.2">
      <c r="A640" s="55" t="s">
        <v>606</v>
      </c>
      <c r="B640" s="87" t="s">
        <v>1275</v>
      </c>
      <c r="C640" s="52" t="s">
        <v>1276</v>
      </c>
      <c r="D640" s="53">
        <f t="shared" ref="D640:E640" si="181">D413+D528</f>
        <v>58803150</v>
      </c>
      <c r="E640" s="53">
        <f t="shared" si="181"/>
        <v>50807060.479999997</v>
      </c>
      <c r="F640" s="54">
        <f t="shared" si="119"/>
        <v>86.401936766992918</v>
      </c>
    </row>
    <row r="641" spans="1:6" ht="12.75" customHeight="1" x14ac:dyDescent="0.2">
      <c r="A641" s="55" t="s">
        <v>606</v>
      </c>
      <c r="B641" s="87" t="s">
        <v>1277</v>
      </c>
      <c r="C641" s="52" t="s">
        <v>1278</v>
      </c>
      <c r="D641" s="53">
        <f t="shared" ref="D641:E641" si="182">IF(D639&gt;=D640,D639-D640,0)</f>
        <v>380146</v>
      </c>
      <c r="E641" s="53">
        <f t="shared" si="182"/>
        <v>700437.52000000328</v>
      </c>
      <c r="F641" s="54">
        <f t="shared" si="119"/>
        <v>184.25487049712567</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2257925</v>
      </c>
      <c r="E644" s="53">
        <f t="shared" si="185"/>
        <v>1537209.77</v>
      </c>
      <c r="F644" s="54">
        <f t="shared" si="119"/>
        <v>68.080639082343311</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1877779</v>
      </c>
      <c r="E646" s="53">
        <f t="shared" si="187"/>
        <v>836772.24999999674</v>
      </c>
      <c r="F646" s="54">
        <f t="shared" si="119"/>
        <v>44.561806794090081</v>
      </c>
    </row>
    <row r="647" spans="1:6" ht="24" x14ac:dyDescent="0.2">
      <c r="A647" s="57" t="s">
        <v>1289</v>
      </c>
      <c r="B647" s="235" t="s">
        <v>1290</v>
      </c>
      <c r="C647" s="58" t="s">
        <v>1289</v>
      </c>
      <c r="D647" s="245">
        <v>854</v>
      </c>
      <c r="E647" s="245">
        <v>1374.17</v>
      </c>
      <c r="F647" s="59">
        <f t="shared" si="119"/>
        <v>160.90983606557378</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1748567</v>
      </c>
      <c r="E649" s="244">
        <v>1167105.8</v>
      </c>
      <c r="F649" s="54">
        <f t="shared" ref="F649:F724" si="188">IF(D649&lt;&gt;0,IF(E649/D649&gt;=100,"&gt;&gt;100",E649/D649*100),"-")</f>
        <v>66.746415779321012</v>
      </c>
    </row>
    <row r="650" spans="1:6" ht="12.75" customHeight="1" x14ac:dyDescent="0.2">
      <c r="A650" s="55" t="s">
        <v>1294</v>
      </c>
      <c r="B650" s="87" t="s">
        <v>1295</v>
      </c>
      <c r="C650" s="52" t="s">
        <v>1294</v>
      </c>
      <c r="D650" s="244">
        <v>42929082</v>
      </c>
      <c r="E650" s="244">
        <v>43680732.799999997</v>
      </c>
      <c r="F650" s="54">
        <f t="shared" si="188"/>
        <v>101.75091281942623</v>
      </c>
    </row>
    <row r="651" spans="1:6" ht="12.75" customHeight="1" x14ac:dyDescent="0.2">
      <c r="A651" s="55" t="s">
        <v>1296</v>
      </c>
      <c r="B651" s="87" t="s">
        <v>1297</v>
      </c>
      <c r="C651" s="52" t="s">
        <v>1296</v>
      </c>
      <c r="D651" s="244">
        <v>43510543</v>
      </c>
      <c r="E651" s="244">
        <v>43620989.590000004</v>
      </c>
      <c r="F651" s="54">
        <f t="shared" si="188"/>
        <v>100.25383868456895</v>
      </c>
    </row>
    <row r="652" spans="1:6" ht="24" x14ac:dyDescent="0.2">
      <c r="A652" s="55">
        <v>11</v>
      </c>
      <c r="B652" s="87" t="s">
        <v>1298</v>
      </c>
      <c r="C652" s="52" t="s">
        <v>1299</v>
      </c>
      <c r="D652" s="53">
        <f t="shared" ref="D652:E652" si="189">+D649+D650-D651</f>
        <v>1167106</v>
      </c>
      <c r="E652" s="53">
        <f t="shared" si="189"/>
        <v>1226849.0099999905</v>
      </c>
      <c r="F652" s="54">
        <f t="shared" si="188"/>
        <v>105.11890179640841</v>
      </c>
    </row>
    <row r="653" spans="1:6" ht="24" x14ac:dyDescent="0.2">
      <c r="A653" s="55" t="s">
        <v>606</v>
      </c>
      <c r="B653" s="87" t="s">
        <v>1300</v>
      </c>
      <c r="C653" s="52" t="s">
        <v>1301</v>
      </c>
      <c r="D653" s="264">
        <v>44</v>
      </c>
      <c r="E653" s="264">
        <v>22</v>
      </c>
      <c r="F653" s="54">
        <f t="shared" si="188"/>
        <v>50</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41</v>
      </c>
      <c r="E655" s="264">
        <v>19</v>
      </c>
      <c r="F655" s="54">
        <f t="shared" si="188"/>
        <v>46.341463414634148</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v>159481</v>
      </c>
      <c r="E657" s="244">
        <v>187765.63</v>
      </c>
      <c r="F657" s="54">
        <f t="shared" si="188"/>
        <v>117.73542302844852</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v>903</v>
      </c>
      <c r="E660" s="244"/>
      <c r="F660" s="54">
        <f t="shared" si="188"/>
        <v>0</v>
      </c>
    </row>
    <row r="661" spans="1:6" ht="12.75" customHeight="1" x14ac:dyDescent="0.2">
      <c r="A661" s="55">
        <v>63311</v>
      </c>
      <c r="B661" s="87" t="s">
        <v>1317</v>
      </c>
      <c r="C661" s="52" t="s">
        <v>1318</v>
      </c>
      <c r="D661" s="244">
        <v>9029370</v>
      </c>
      <c r="E661" s="244">
        <v>9305122.1699999999</v>
      </c>
      <c r="F661" s="54">
        <f t="shared" si="188"/>
        <v>103.05394695310967</v>
      </c>
    </row>
    <row r="662" spans="1:6" ht="12.75" customHeight="1" x14ac:dyDescent="0.2">
      <c r="A662" s="55">
        <v>63312</v>
      </c>
      <c r="B662" s="87" t="s">
        <v>1319</v>
      </c>
      <c r="C662" s="52" t="s">
        <v>1320</v>
      </c>
      <c r="D662" s="244">
        <v>220099</v>
      </c>
      <c r="E662" s="244">
        <v>10000</v>
      </c>
      <c r="F662" s="54">
        <f t="shared" si="188"/>
        <v>4.5434100109496178</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4048840</v>
      </c>
      <c r="E665" s="244">
        <v>1388974.77</v>
      </c>
      <c r="F665" s="54">
        <f t="shared" si="188"/>
        <v>34.305499105916759</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179016</v>
      </c>
      <c r="E669" s="244">
        <v>67451.28</v>
      </c>
      <c r="F669" s="54">
        <f t="shared" si="188"/>
        <v>37.678911382222822</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v>19627.47</v>
      </c>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v>1708348</v>
      </c>
      <c r="E694" s="244">
        <v>964571.43</v>
      </c>
      <c r="F694" s="54">
        <f t="shared" si="188"/>
        <v>56.462233104730416</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7769550</v>
      </c>
      <c r="E698" s="244">
        <v>1693173.16</v>
      </c>
      <c r="F698" s="54">
        <f t="shared" si="188"/>
        <v>21.792422469769807</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v>581</v>
      </c>
      <c r="E712" s="244">
        <v>6790</v>
      </c>
      <c r="F712" s="54">
        <f t="shared" si="188"/>
        <v>1168.6746987951806</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32748</v>
      </c>
      <c r="E717" s="244">
        <v>22403.26</v>
      </c>
      <c r="F717" s="54">
        <f t="shared" si="188"/>
        <v>68.411078539147425</v>
      </c>
    </row>
    <row r="718" spans="1:6" ht="12.75" customHeight="1" x14ac:dyDescent="0.2">
      <c r="A718" s="55">
        <v>32121</v>
      </c>
      <c r="B718" s="87" t="s">
        <v>1413</v>
      </c>
      <c r="C718" s="52" t="s">
        <v>1414</v>
      </c>
      <c r="D718" s="244">
        <v>149100</v>
      </c>
      <c r="E718" s="244">
        <v>140520</v>
      </c>
      <c r="F718" s="54">
        <f t="shared" si="188"/>
        <v>94.245472837022135</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21700</v>
      </c>
      <c r="E720" s="244">
        <v>30106.799999999999</v>
      </c>
      <c r="F720" s="54">
        <f t="shared" si="188"/>
        <v>138.74101382488479</v>
      </c>
    </row>
    <row r="721" spans="1:6" ht="12.75" customHeight="1" x14ac:dyDescent="0.2">
      <c r="A721" s="55" t="s">
        <v>1419</v>
      </c>
      <c r="B721" s="87" t="s">
        <v>1420</v>
      </c>
      <c r="C721" s="52" t="s">
        <v>1419</v>
      </c>
      <c r="D721" s="244">
        <v>82155</v>
      </c>
      <c r="E721" s="244">
        <v>55052.76</v>
      </c>
      <c r="F721" s="54">
        <f t="shared" si="188"/>
        <v>67.010845353295593</v>
      </c>
    </row>
    <row r="722" spans="1:6" ht="12.75" customHeight="1" x14ac:dyDescent="0.2">
      <c r="A722" s="55" t="s">
        <v>1421</v>
      </c>
      <c r="B722" s="87" t="s">
        <v>1422</v>
      </c>
      <c r="C722" s="52" t="s">
        <v>1421</v>
      </c>
      <c r="D722" s="244">
        <v>18519</v>
      </c>
      <c r="E722" s="244"/>
      <c r="F722" s="54">
        <f t="shared" si="188"/>
        <v>0</v>
      </c>
    </row>
    <row r="723" spans="1:6" ht="12.75" customHeight="1" x14ac:dyDescent="0.2">
      <c r="A723" s="55" t="s">
        <v>1423</v>
      </c>
      <c r="B723" s="87" t="s">
        <v>1424</v>
      </c>
      <c r="C723" s="52" t="s">
        <v>1423</v>
      </c>
      <c r="D723" s="244">
        <v>29402</v>
      </c>
      <c r="E723" s="244">
        <v>14313.67</v>
      </c>
      <c r="F723" s="54">
        <f t="shared" si="188"/>
        <v>48.682640636691382</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223997</v>
      </c>
      <c r="E725" s="244">
        <v>313562.15999999997</v>
      </c>
      <c r="F725" s="54">
        <f t="shared" ref="F725:F979" si="190">IF(D725&lt;&gt;0,IF(E725/D725&gt;=100,"&gt;&gt;100",E725/D725*100),"-")</f>
        <v>139.98498194172242</v>
      </c>
    </row>
    <row r="726" spans="1:6" ht="12.75" customHeight="1" x14ac:dyDescent="0.2">
      <c r="A726" s="55" t="s">
        <v>1429</v>
      </c>
      <c r="B726" s="87" t="s">
        <v>1430</v>
      </c>
      <c r="C726" s="52" t="s">
        <v>1429</v>
      </c>
      <c r="D726" s="244">
        <v>41267</v>
      </c>
      <c r="E726" s="244">
        <v>6683.57</v>
      </c>
      <c r="F726" s="54">
        <f t="shared" si="190"/>
        <v>16.195919257518113</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v>101117</v>
      </c>
      <c r="E742" s="244">
        <v>105795.59</v>
      </c>
      <c r="F742" s="54">
        <f t="shared" si="190"/>
        <v>104.62690744385216</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v>284189.40000000002</v>
      </c>
      <c r="F759" s="54" t="str">
        <f t="shared" si="190"/>
        <v>-</v>
      </c>
    </row>
    <row r="760" spans="1:6" ht="12.75" customHeight="1" x14ac:dyDescent="0.2">
      <c r="A760" s="55">
        <v>35232</v>
      </c>
      <c r="B760" s="87" t="s">
        <v>1497</v>
      </c>
      <c r="C760" s="52" t="s">
        <v>1498</v>
      </c>
      <c r="D760" s="244">
        <v>284467</v>
      </c>
      <c r="E760" s="244">
        <v>72000</v>
      </c>
      <c r="F760" s="54">
        <f t="shared" si="190"/>
        <v>25.310492957003799</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v>60000</v>
      </c>
      <c r="E763" s="244"/>
      <c r="F763" s="54">
        <f t="shared" si="190"/>
        <v>0</v>
      </c>
    </row>
    <row r="764" spans="1:6" ht="12.75" customHeight="1" x14ac:dyDescent="0.2">
      <c r="A764" s="55">
        <v>36316</v>
      </c>
      <c r="B764" s="87" t="s">
        <v>1505</v>
      </c>
      <c r="C764" s="52" t="s">
        <v>1506</v>
      </c>
      <c r="D764" s="244">
        <v>20000</v>
      </c>
      <c r="E764" s="244">
        <v>118061.12</v>
      </c>
      <c r="F764" s="54">
        <f t="shared" si="190"/>
        <v>590.30559999999991</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v>123750</v>
      </c>
      <c r="E773" s="244"/>
      <c r="F773" s="54">
        <f t="shared" si="190"/>
        <v>0</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1896244</v>
      </c>
      <c r="E816" s="244">
        <v>1488047.73</v>
      </c>
      <c r="F816" s="54">
        <f t="shared" si="190"/>
        <v>78.473431161812513</v>
      </c>
    </row>
    <row r="817" spans="1:6" ht="12.75" customHeight="1" x14ac:dyDescent="0.2">
      <c r="A817" s="55" t="s">
        <v>1611</v>
      </c>
      <c r="B817" s="87" t="s">
        <v>1612</v>
      </c>
      <c r="C817" s="52" t="s">
        <v>1611</v>
      </c>
      <c r="D817" s="244">
        <v>29159</v>
      </c>
      <c r="E817" s="244">
        <v>32279.95</v>
      </c>
      <c r="F817" s="54">
        <f t="shared" si="190"/>
        <v>110.70321341609795</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265025</v>
      </c>
      <c r="E819" s="244">
        <v>245974.67</v>
      </c>
      <c r="F819" s="54">
        <f t="shared" si="190"/>
        <v>92.811874351476277</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230500</v>
      </c>
      <c r="E821" s="244">
        <v>195000</v>
      </c>
      <c r="F821" s="54">
        <f t="shared" si="190"/>
        <v>84.598698481561811</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69711</v>
      </c>
      <c r="E823" s="244">
        <v>48494.68</v>
      </c>
      <c r="F823" s="54">
        <f t="shared" si="190"/>
        <v>69.565319676951987</v>
      </c>
    </row>
    <row r="824" spans="1:6" ht="12.75" customHeight="1" x14ac:dyDescent="0.2">
      <c r="A824" s="55">
        <v>37221</v>
      </c>
      <c r="B824" s="87" t="s">
        <v>1625</v>
      </c>
      <c r="C824" s="52" t="s">
        <v>1626</v>
      </c>
      <c r="D824" s="244">
        <v>518095</v>
      </c>
      <c r="E824" s="244">
        <v>590775.51</v>
      </c>
      <c r="F824" s="54">
        <f t="shared" si="190"/>
        <v>114.0284137079107</v>
      </c>
    </row>
    <row r="825" spans="1:6" ht="12.75" customHeight="1" x14ac:dyDescent="0.2">
      <c r="A825" s="55" t="s">
        <v>1627</v>
      </c>
      <c r="B825" s="87" t="s">
        <v>1604</v>
      </c>
      <c r="C825" s="52" t="s">
        <v>1627</v>
      </c>
      <c r="D825" s="244">
        <v>196520</v>
      </c>
      <c r="E825" s="244"/>
      <c r="F825" s="54">
        <f t="shared" si="190"/>
        <v>0</v>
      </c>
    </row>
    <row r="826" spans="1:6" ht="12.75" customHeight="1" x14ac:dyDescent="0.2">
      <c r="A826" s="55" t="s">
        <v>1628</v>
      </c>
      <c r="B826" s="87" t="s">
        <v>1629</v>
      </c>
      <c r="C826" s="52" t="s">
        <v>1628</v>
      </c>
      <c r="D826" s="244">
        <v>372100</v>
      </c>
      <c r="E826" s="244">
        <v>343467.28</v>
      </c>
      <c r="F826" s="54">
        <f t="shared" si="190"/>
        <v>92.305100779360387</v>
      </c>
    </row>
    <row r="827" spans="1:6" ht="12.75" customHeight="1" x14ac:dyDescent="0.2">
      <c r="A827" s="55" t="s">
        <v>1630</v>
      </c>
      <c r="B827" s="87" t="s">
        <v>1631</v>
      </c>
      <c r="C827" s="52" t="s">
        <v>1630</v>
      </c>
      <c r="D827" s="244">
        <v>57408</v>
      </c>
      <c r="E827" s="244"/>
      <c r="F827" s="54">
        <f t="shared" si="190"/>
        <v>0</v>
      </c>
    </row>
    <row r="828" spans="1:6" ht="12.75" customHeight="1" x14ac:dyDescent="0.2">
      <c r="A828" s="55" t="s">
        <v>1632</v>
      </c>
      <c r="B828" s="87" t="s">
        <v>1633</v>
      </c>
      <c r="C828" s="52" t="s">
        <v>1632</v>
      </c>
      <c r="D828" s="244">
        <v>126252</v>
      </c>
      <c r="E828" s="244">
        <v>144566.49</v>
      </c>
      <c r="F828" s="54">
        <f t="shared" si="190"/>
        <v>114.50629692994963</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v>356292</v>
      </c>
      <c r="E834" s="244">
        <v>632862.30000000005</v>
      </c>
      <c r="F834" s="54">
        <f t="shared" si="190"/>
        <v>177.62461688727225</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v>11465982</v>
      </c>
      <c r="E885" s="244"/>
      <c r="F885" s="54">
        <f t="shared" si="190"/>
        <v>0</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v>3225692</v>
      </c>
      <c r="E953" s="244"/>
      <c r="F953" s="54">
        <f t="shared" si="190"/>
        <v>0</v>
      </c>
    </row>
    <row r="954" spans="1:6" ht="24" x14ac:dyDescent="0.2">
      <c r="A954" s="55">
        <v>54432</v>
      </c>
      <c r="B954" s="87" t="s">
        <v>1884</v>
      </c>
      <c r="C954" s="52" t="s">
        <v>1885</v>
      </c>
      <c r="D954" s="244">
        <v>528443</v>
      </c>
      <c r="E954" s="244"/>
      <c r="F954" s="54">
        <f t="shared" si="190"/>
        <v>0</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v>535215.07999999996</v>
      </c>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9" workbookViewId="0">
      <selection activeCell="E246" sqref="E24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143548763</v>
      </c>
      <c r="E6" s="231">
        <f t="shared" si="0"/>
        <v>152794410.37</v>
      </c>
      <c r="F6" s="232">
        <f t="shared" ref="F6:F260" si="1">IF(D6&gt;0,IF(E6/D6&gt;=100,"&gt;&gt;100",E6/D6*100),"-")</f>
        <v>106.4407711893693</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100014759</v>
      </c>
      <c r="E7" s="106">
        <f t="shared" si="2"/>
        <v>109009761.54000001</v>
      </c>
      <c r="F7" s="95">
        <f t="shared" si="1"/>
        <v>108.99367516348262</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25925506</v>
      </c>
      <c r="E8" s="106">
        <f>E9+E10-E11</f>
        <v>26943712.5</v>
      </c>
      <c r="F8" s="95">
        <f t="shared" si="1"/>
        <v>103.92743154174117</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25831704</v>
      </c>
      <c r="E9" s="249">
        <v>26854600.5</v>
      </c>
      <c r="F9" s="95">
        <f t="shared" si="1"/>
        <v>103.95984910635396</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108216</v>
      </c>
      <c r="E10" s="249">
        <v>108216.02</v>
      </c>
      <c r="F10" s="95">
        <f t="shared" si="1"/>
        <v>100.00001848155541</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14414</v>
      </c>
      <c r="E11" s="249">
        <v>19104.02</v>
      </c>
      <c r="F11" s="95">
        <f t="shared" si="1"/>
        <v>132.53794921603998</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68187510</v>
      </c>
      <c r="E12" s="106">
        <f t="shared" si="3"/>
        <v>72879631.200000003</v>
      </c>
      <c r="F12" s="95">
        <f t="shared" si="1"/>
        <v>106.8812033171471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62910828</v>
      </c>
      <c r="E13" s="106">
        <f t="shared" si="4"/>
        <v>68526324.170000002</v>
      </c>
      <c r="F13" s="95">
        <f t="shared" si="1"/>
        <v>108.92612026978885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628661</v>
      </c>
      <c r="E14" s="249">
        <v>698569.68</v>
      </c>
      <c r="F14" s="95">
        <f t="shared" si="1"/>
        <v>111.12025081880378</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28896117</v>
      </c>
      <c r="E15" s="249">
        <v>28312264.940000001</v>
      </c>
      <c r="F15" s="95">
        <f t="shared" si="1"/>
        <v>97.979479180541801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32796882</v>
      </c>
      <c r="E16" s="249">
        <v>34590614.380000003</v>
      </c>
      <c r="F16" s="95">
        <f t="shared" si="1"/>
        <v>105.46921618951461</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15418590</v>
      </c>
      <c r="E17" s="249">
        <v>22303748.18</v>
      </c>
      <c r="F17" s="95">
        <f t="shared" si="1"/>
        <v>144.65491448958693</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14829422</v>
      </c>
      <c r="E18" s="249">
        <v>17378873.010000002</v>
      </c>
      <c r="F18" s="95">
        <f t="shared" si="1"/>
        <v>117.19184341776774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3684751</v>
      </c>
      <c r="E19" s="106">
        <f t="shared" si="5"/>
        <v>2827533.6100000003</v>
      </c>
      <c r="F19" s="95">
        <f t="shared" si="1"/>
        <v>76.73608365938432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2000073</v>
      </c>
      <c r="E20" s="249">
        <v>2014010.14</v>
      </c>
      <c r="F20" s="95">
        <f t="shared" si="1"/>
        <v>100.69683156564786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429560</v>
      </c>
      <c r="E21" s="249">
        <v>430575.6</v>
      </c>
      <c r="F21" s="95">
        <f t="shared" si="1"/>
        <v>100.23642797280938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254397</v>
      </c>
      <c r="E22" s="249">
        <v>254396.47</v>
      </c>
      <c r="F22" s="95">
        <f t="shared" si="1"/>
        <v>99.99979166420988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345345</v>
      </c>
      <c r="E24" s="249">
        <v>512171.45</v>
      </c>
      <c r="F24" s="95">
        <f t="shared" si="1"/>
        <v>148.30718556805513</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710832</v>
      </c>
      <c r="E25" s="249">
        <v>710831.5</v>
      </c>
      <c r="F25" s="95">
        <f t="shared" si="1"/>
        <v>99.999929659891507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3547283</v>
      </c>
      <c r="E26" s="249">
        <v>3576158.2</v>
      </c>
      <c r="F26" s="95">
        <f t="shared" si="1"/>
        <v>100.81400891893881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3602739</v>
      </c>
      <c r="E28" s="249">
        <v>4670609.75</v>
      </c>
      <c r="F28" s="95">
        <f t="shared" si="1"/>
        <v>129.64052488953544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514810</v>
      </c>
      <c r="E29" s="106">
        <f t="shared" si="6"/>
        <v>422086.02</v>
      </c>
      <c r="F29" s="95">
        <f t="shared" si="1"/>
        <v>81.988698743225669</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828565</v>
      </c>
      <c r="E31" s="249">
        <v>828564.55</v>
      </c>
      <c r="F31" s="95">
        <f t="shared" si="1"/>
        <v>99.999945689233812</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313755</v>
      </c>
      <c r="E34" s="249">
        <v>406478.53</v>
      </c>
      <c r="F34" s="95">
        <f t="shared" si="1"/>
        <v>129.55284537298212</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18000</v>
      </c>
      <c r="E35" s="106">
        <f t="shared" si="7"/>
        <v>18000</v>
      </c>
      <c r="F35" s="95">
        <f t="shared" si="1"/>
        <v>100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18000</v>
      </c>
      <c r="E37" s="249">
        <v>18000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124000</v>
      </c>
      <c r="E41" s="106">
        <f t="shared" si="8"/>
        <v>124000</v>
      </c>
      <c r="F41" s="95">
        <f t="shared" si="1"/>
        <v>100</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124000</v>
      </c>
      <c r="E42" s="249">
        <v>124000</v>
      </c>
      <c r="F42" s="95">
        <f t="shared" si="1"/>
        <v>100</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935121</v>
      </c>
      <c r="E45" s="106">
        <f t="shared" si="9"/>
        <v>961687.39999999991</v>
      </c>
      <c r="F45" s="95">
        <f t="shared" si="1"/>
        <v>102.84095854974917</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77547</v>
      </c>
      <c r="E47" s="249">
        <v>9300</v>
      </c>
      <c r="F47" s="95">
        <f t="shared" si="1"/>
        <v>11.992726991372974</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1105506</v>
      </c>
      <c r="E48" s="249">
        <v>1077630.75</v>
      </c>
      <c r="F48" s="95">
        <f t="shared" si="1"/>
        <v>97.478507579334718</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v>46381.63</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247932</v>
      </c>
      <c r="E50" s="249">
        <v>171624.98</v>
      </c>
      <c r="F50" s="95">
        <f t="shared" si="1"/>
        <v>69.222601358437004</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89341</v>
      </c>
      <c r="E53" s="249">
        <v>96693.63</v>
      </c>
      <c r="F53" s="95">
        <f t="shared" si="1"/>
        <v>108.22984967707995</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89341</v>
      </c>
      <c r="E55" s="249">
        <v>96693.63</v>
      </c>
      <c r="F55" s="95">
        <f t="shared" si="1"/>
        <v>108.22984967707995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5901743</v>
      </c>
      <c r="E56" s="106">
        <f t="shared" si="11"/>
        <v>9176421.5899999999</v>
      </c>
      <c r="F56" s="95">
        <f t="shared" si="1"/>
        <v>155.48663488057682</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5092741</v>
      </c>
      <c r="E57" s="249">
        <v>7806671.5899999999</v>
      </c>
      <c r="F57" s="95">
        <f t="shared" si="1"/>
        <v>153.29017497650085</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630752</v>
      </c>
      <c r="E61" s="249">
        <v>1191500</v>
      </c>
      <c r="F61" s="95">
        <f t="shared" si="1"/>
        <v>188.90150169955862</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178250</v>
      </c>
      <c r="E62" s="249">
        <v>178250</v>
      </c>
      <c r="F62" s="95">
        <f t="shared" si="1"/>
        <v>100</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9996.25</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v>9996.25</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43534004</v>
      </c>
      <c r="E68" s="106">
        <f t="shared" si="13"/>
        <v>43784648.830000006</v>
      </c>
      <c r="F68" s="95">
        <f t="shared" si="1"/>
        <v>100.5757449510043</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1167106</v>
      </c>
      <c r="E69" s="106">
        <f t="shared" si="14"/>
        <v>1226849.01</v>
      </c>
      <c r="F69" s="95">
        <f t="shared" si="1"/>
        <v>105.11890179640923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1160935</v>
      </c>
      <c r="E70" s="106">
        <f t="shared" si="15"/>
        <v>1224076.83</v>
      </c>
      <c r="F70" s="95">
        <f t="shared" si="1"/>
        <v>105.43887728425796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1160935</v>
      </c>
      <c r="E72" s="249">
        <v>1224076.83</v>
      </c>
      <c r="F72" s="95">
        <f t="shared" si="1"/>
        <v>105.43887728425796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6171</v>
      </c>
      <c r="E76" s="249">
        <v>2772.18</v>
      </c>
      <c r="F76" s="95">
        <f t="shared" si="1"/>
        <v>44.922702965483715</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470187</v>
      </c>
      <c r="E78" s="106">
        <f>E79+SUM(E82:E84)-E85+E86</f>
        <v>491130.91</v>
      </c>
      <c r="F78" s="95">
        <f t="shared" si="1"/>
        <v>104.45437878971558</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v>980.67</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470187</v>
      </c>
      <c r="E86" s="249">
        <v>490150.24</v>
      </c>
      <c r="F86" s="95">
        <f t="shared" si="1"/>
        <v>104.24580858254269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41248700</v>
      </c>
      <c r="E134" s="106">
        <f t="shared" si="23"/>
        <v>41248700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41248700</v>
      </c>
      <c r="E135" s="106">
        <f t="shared" si="24"/>
        <v>41248700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36832400</v>
      </c>
      <c r="E139" s="249">
        <v>36832400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4416300</v>
      </c>
      <c r="E141" s="249">
        <v>4416300</v>
      </c>
      <c r="F141" s="95">
        <f t="shared" si="1"/>
        <v>100</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640268</v>
      </c>
      <c r="E146" s="106">
        <f t="shared" si="26"/>
        <v>812924.33999999985</v>
      </c>
      <c r="F146" s="95">
        <f t="shared" si="1"/>
        <v>126.96626100320489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605030</v>
      </c>
      <c r="E147" s="249">
        <v>683057.05</v>
      </c>
      <c r="F147" s="95">
        <f t="shared" si="1"/>
        <v>112.89639356726113</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1723380</v>
      </c>
      <c r="E158" s="249">
        <v>791276.6</v>
      </c>
      <c r="F158" s="95">
        <f t="shared" si="1"/>
        <v>45.914226694054705</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1106046</v>
      </c>
      <c r="E159" s="249">
        <v>758409.17</v>
      </c>
      <c r="F159" s="95">
        <f t="shared" si="1"/>
        <v>68.569405793249103</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v>19701.439999999999</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1200</v>
      </c>
      <c r="E162" s="249"/>
      <c r="F162" s="95">
        <f t="shared" si="1"/>
        <v>0</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2795388</v>
      </c>
      <c r="E163" s="249">
        <v>1439519.92</v>
      </c>
      <c r="F163" s="95">
        <f t="shared" si="1"/>
        <v>51.496247390344372</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6889</v>
      </c>
      <c r="E164" s="106">
        <f t="shared" si="28"/>
        <v>3670.4</v>
      </c>
      <c r="F164" s="95">
        <f t="shared" si="1"/>
        <v>53.279140659021628</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27909</v>
      </c>
      <c r="E166" s="249">
        <v>3670.4</v>
      </c>
      <c r="F166" s="95">
        <f t="shared" si="1"/>
        <v>13.151313196459924</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v>21020</v>
      </c>
      <c r="E169" s="249"/>
      <c r="F169" s="95">
        <f t="shared" si="1"/>
        <v>0</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854</v>
      </c>
      <c r="E170" s="106">
        <f t="shared" si="29"/>
        <v>1374.17</v>
      </c>
      <c r="F170" s="95">
        <f t="shared" si="1"/>
        <v>160.90983606557378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v>854</v>
      </c>
      <c r="E171" s="249">
        <v>1374.17</v>
      </c>
      <c r="F171" s="95">
        <f t="shared" si="1"/>
        <v>160.90983606557378</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143548763</v>
      </c>
      <c r="E175" s="106">
        <f t="shared" si="30"/>
        <v>152794410.37</v>
      </c>
      <c r="F175" s="95">
        <f t="shared" si="1"/>
        <v>106.4407711893693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16008978</v>
      </c>
      <c r="E176" s="106">
        <f t="shared" si="31"/>
        <v>15961073.189999999</v>
      </c>
      <c r="F176" s="95">
        <f t="shared" si="1"/>
        <v>99.700762846947498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1982680</v>
      </c>
      <c r="E177" s="106">
        <f t="shared" si="32"/>
        <v>2302625.34</v>
      </c>
      <c r="F177" s="95">
        <f t="shared" si="1"/>
        <v>116.13701353723242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278535</v>
      </c>
      <c r="E178" s="249">
        <v>329362.53999999998</v>
      </c>
      <c r="F178" s="95">
        <f t="shared" si="1"/>
        <v>118.2481698888829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1034672</v>
      </c>
      <c r="E179" s="249">
        <v>1445578.33</v>
      </c>
      <c r="F179" s="95">
        <f t="shared" si="1"/>
        <v>139.71368027742125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14400</v>
      </c>
      <c r="E180" s="106">
        <f t="shared" si="33"/>
        <v>6230.66</v>
      </c>
      <c r="F180" s="95">
        <f t="shared" si="1"/>
        <v>43.268472222222222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v>14400</v>
      </c>
      <c r="E182" s="249">
        <v>6230.66</v>
      </c>
      <c r="F182" s="95">
        <f t="shared" si="1"/>
        <v>43.268472222222222</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v>6000</v>
      </c>
      <c r="E184" s="249">
        <v>6000</v>
      </c>
      <c r="F184" s="95">
        <f t="shared" si="1"/>
        <v>100</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266480</v>
      </c>
      <c r="E186" s="249">
        <v>176806.23</v>
      </c>
      <c r="F186" s="95">
        <f t="shared" si="1"/>
        <v>66.348780396277391</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v>16228</v>
      </c>
      <c r="E187" s="249"/>
      <c r="F187" s="95">
        <f t="shared" si="1"/>
        <v>0</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366365</v>
      </c>
      <c r="E188" s="249">
        <v>338647.58</v>
      </c>
      <c r="F188" s="95">
        <f t="shared" si="1"/>
        <v>92.434479276131725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748030</v>
      </c>
      <c r="E189" s="249">
        <v>3000</v>
      </c>
      <c r="F189" s="95">
        <f t="shared" si="1"/>
        <v>0.40105343368581475</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13278268</v>
      </c>
      <c r="E206" s="106">
        <f t="shared" si="37"/>
        <v>13655447.85</v>
      </c>
      <c r="F206" s="95">
        <f t="shared" si="1"/>
        <v>102.84058018711477</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13278268</v>
      </c>
      <c r="E207" s="106">
        <f t="shared" si="38"/>
        <v>13655447.85</v>
      </c>
      <c r="F207" s="95">
        <f t="shared" si="1"/>
        <v>102.84058018711477</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12743053</v>
      </c>
      <c r="E212" s="249">
        <v>13655447.85</v>
      </c>
      <c r="F212" s="95">
        <f t="shared" si="1"/>
        <v>107.15993922335565</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v>535215</v>
      </c>
      <c r="E217" s="249"/>
      <c r="F217" s="95">
        <f t="shared" si="1"/>
        <v>0</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127539785</v>
      </c>
      <c r="E237" s="106">
        <f t="shared" si="41"/>
        <v>136833337.18000001</v>
      </c>
      <c r="F237" s="95">
        <f t="shared" si="1"/>
        <v>107.28678677010473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128520407</v>
      </c>
      <c r="E238" s="106">
        <f t="shared" si="42"/>
        <v>136603013.69</v>
      </c>
      <c r="F238" s="95">
        <f t="shared" si="1"/>
        <v>106.28896754894342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141263459</v>
      </c>
      <c r="E239" s="106">
        <f t="shared" si="43"/>
        <v>150258461.53999999</v>
      </c>
      <c r="F239" s="95">
        <f t="shared" si="1"/>
        <v>106.36753666070146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141263459</v>
      </c>
      <c r="E240" s="249">
        <v>150258461.53999999</v>
      </c>
      <c r="F240" s="95">
        <f t="shared" si="1"/>
        <v>106.36753666070146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12743052</v>
      </c>
      <c r="E242" s="106">
        <f t="shared" si="44"/>
        <v>13655447.85</v>
      </c>
      <c r="F242" s="95">
        <f t="shared" si="1"/>
        <v>107.15994763263934</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v>13655447.85</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v>12743052</v>
      </c>
      <c r="E244" s="249"/>
      <c r="F244" s="95">
        <f t="shared" si="1"/>
        <v>0</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-1877779</v>
      </c>
      <c r="E245" s="106">
        <f t="shared" si="45"/>
        <v>-836772.25000000023</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22841763</v>
      </c>
      <c r="E246" s="106">
        <f t="shared" si="46"/>
        <v>1874162.66</v>
      </c>
      <c r="F246" s="95">
        <f t="shared" si="1"/>
        <v>8.2049825138278507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12315652</v>
      </c>
      <c r="E247" s="249">
        <v>378252.5</v>
      </c>
      <c r="F247" s="95">
        <f t="shared" si="1"/>
        <v>3.0713152661345089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10526111</v>
      </c>
      <c r="E249" s="249">
        <v>1495910.16</v>
      </c>
      <c r="F249" s="95">
        <f t="shared" si="1"/>
        <v>14.211423003234527</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24719542</v>
      </c>
      <c r="E250" s="106">
        <f t="shared" si="47"/>
        <v>2710934.91</v>
      </c>
      <c r="F250" s="95">
        <f t="shared" si="1"/>
        <v>10.966768356792372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24719542</v>
      </c>
      <c r="E252" s="249">
        <v>2710934.91</v>
      </c>
      <c r="F252" s="95">
        <f t="shared" si="1"/>
        <v>10.966768356792372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640268</v>
      </c>
      <c r="E255" s="249">
        <v>813425.34</v>
      </c>
      <c r="F255" s="95">
        <f t="shared" si="1"/>
        <v>127.04450948665247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6889</v>
      </c>
      <c r="E256" s="249">
        <v>3670.4</v>
      </c>
      <c r="F256" s="95">
        <f t="shared" si="1"/>
        <v>53.279140659021628</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v>250000</v>
      </c>
      <c r="E257" s="249">
        <v>250000</v>
      </c>
      <c r="F257" s="95">
        <f t="shared" si="1"/>
        <v>100</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3486524</v>
      </c>
      <c r="E259" s="106">
        <f t="shared" si="49"/>
        <v>48194716.619999997</v>
      </c>
      <c r="F259" s="95">
        <f t="shared" si="1"/>
        <v>1382.3142080765829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3486524</v>
      </c>
      <c r="E260" s="250">
        <v>48194716.619999997</v>
      </c>
      <c r="F260" s="99">
        <f t="shared" si="1"/>
        <v>1382.3142080765829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3306861</v>
      </c>
      <c r="E264" s="249">
        <v>2249379.88</v>
      </c>
      <c r="F264" s="95">
        <f t="shared" si="50"/>
        <v>68.021603569064439</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128795</v>
      </c>
      <c r="E265" s="249">
        <v>3064.38</v>
      </c>
      <c r="F265" s="95">
        <f t="shared" si="50"/>
        <v>2.379269381575372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v>27909</v>
      </c>
      <c r="E266" s="249">
        <v>3670.4</v>
      </c>
      <c r="F266" s="95">
        <f t="shared" si="50"/>
        <v>13.151313196459924</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v>385696</v>
      </c>
      <c r="E269" s="249">
        <v>392834.33</v>
      </c>
      <c r="F269" s="95">
        <f t="shared" si="50"/>
        <v>101.85076588816062</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v>70000</v>
      </c>
      <c r="E271" s="249">
        <v>25000</v>
      </c>
      <c r="F271" s="95">
        <f t="shared" si="50"/>
        <v>35.714285714285715</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v>72315</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776642</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1206038</v>
      </c>
      <c r="E288" s="249">
        <v>2302625.34</v>
      </c>
      <c r="F288" s="95">
        <f t="shared" si="50"/>
        <v>190.92477517292156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224900</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523130</v>
      </c>
      <c r="E290" s="249">
        <v>3000</v>
      </c>
      <c r="F290" s="95">
        <f t="shared" si="50"/>
        <v>0.57347122130254435</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IF(D292&gt;0,IF(E292/D292&gt;=100,"&gt;&gt;100",E292/D292*100),"-")</f>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IF(D293&gt;0,IF(E293/D293&gt;=100,"&gt;&gt;100",E293/D293*100),"-")</f>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13278268</v>
      </c>
      <c r="E294" s="249">
        <v>13655447.85</v>
      </c>
      <c r="F294" s="95">
        <f t="shared" si="50"/>
        <v>102.84058018711477</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v>3900</v>
      </c>
      <c r="E295" s="249"/>
      <c r="F295" s="95">
        <f t="shared" si="50"/>
        <v>0</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v>40171</v>
      </c>
      <c r="E297" s="249">
        <v>3366</v>
      </c>
      <c r="F297" s="95">
        <f t="shared" si="50"/>
        <v>8.3791790097333898</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v>318850</v>
      </c>
      <c r="E298" s="249">
        <v>48249.99</v>
      </c>
      <c r="F298" s="95">
        <f t="shared" si="50"/>
        <v>15.132504312372589</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v>3177</v>
      </c>
      <c r="E299" s="249">
        <v>14138.19</v>
      </c>
      <c r="F299" s="95">
        <f t="shared" si="50"/>
        <v>445.01699716713887</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4" workbookViewId="0">
      <selection activeCell="D138" sqref="D13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2844042</v>
      </c>
      <c r="E5" s="81">
        <f t="shared" si="0"/>
        <v>5379191.4700000007</v>
      </c>
      <c r="F5" s="82">
        <f t="shared" ref="F5:F141" si="1">IF(D5&gt;0,IF(E5/D5&gt;=100,"&gt;&gt;100",E5/D5*100),"-")</f>
        <v>189.13896032477723</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2461750</v>
      </c>
      <c r="E6" s="83">
        <f t="shared" si="2"/>
        <v>4880202.4800000004</v>
      </c>
      <c r="F6" s="65">
        <f t="shared" si="1"/>
        <v>198.24118939778614</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2324135</v>
      </c>
      <c r="E7" s="251">
        <v>2391471.1800000002</v>
      </c>
      <c r="F7" s="65">
        <f t="shared" si="1"/>
        <v>102.89725768941994</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v>137615</v>
      </c>
      <c r="E8" s="251">
        <v>2488731.2999999998</v>
      </c>
      <c r="F8" s="65">
        <f t="shared" si="1"/>
        <v>1808.4738582276639</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382292</v>
      </c>
      <c r="E13" s="83">
        <f t="shared" si="4"/>
        <v>498988.99</v>
      </c>
      <c r="F13" s="65">
        <f t="shared" si="1"/>
        <v>130.52561654442155</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v>382292</v>
      </c>
      <c r="E14" s="251">
        <v>260562.31</v>
      </c>
      <c r="F14" s="65">
        <f t="shared" si="1"/>
        <v>68.157929017609575</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v>238426.68</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25950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v>25950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436500</v>
      </c>
      <c r="E28" s="83">
        <f t="shared" si="6"/>
        <v>595000</v>
      </c>
      <c r="F28" s="65">
        <f t="shared" si="1"/>
        <v>136.31156930126002</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436500</v>
      </c>
      <c r="E30" s="251">
        <v>595000</v>
      </c>
      <c r="F30" s="65">
        <f t="shared" si="1"/>
        <v>136.31156930126002</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24009734</v>
      </c>
      <c r="E35" s="83">
        <f t="shared" si="7"/>
        <v>11617673.74</v>
      </c>
      <c r="F35" s="65">
        <f t="shared" si="1"/>
        <v>48.387348814443342</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366638</v>
      </c>
      <c r="E36" s="83">
        <f t="shared" si="8"/>
        <v>1037420.38</v>
      </c>
      <c r="F36" s="65">
        <f t="shared" si="1"/>
        <v>282.95495284176764</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v>334413</v>
      </c>
      <c r="E37" s="251">
        <v>969432.88</v>
      </c>
      <c r="F37" s="65">
        <f t="shared" si="1"/>
        <v>289.89090735108982</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v>32225</v>
      </c>
      <c r="E38" s="251">
        <v>67987.5</v>
      </c>
      <c r="F38" s="65">
        <f t="shared" si="1"/>
        <v>210.97750193948798</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2418000</v>
      </c>
      <c r="E39" s="83">
        <f t="shared" si="9"/>
        <v>2696267.4</v>
      </c>
      <c r="F39" s="65">
        <f t="shared" si="1"/>
        <v>111.50816377171215</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v>2418000</v>
      </c>
      <c r="E40" s="251">
        <v>2696267.4</v>
      </c>
      <c r="F40" s="65">
        <f t="shared" si="1"/>
        <v>111.50816377171215</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1370764</v>
      </c>
      <c r="E43" s="83">
        <f t="shared" si="10"/>
        <v>1712771.39</v>
      </c>
      <c r="F43" s="65">
        <f t="shared" si="1"/>
        <v>124.95012927097588</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v>1370764</v>
      </c>
      <c r="E48" s="251">
        <v>1712771.39</v>
      </c>
      <c r="F48" s="65">
        <f t="shared" si="1"/>
        <v>124.95012927097588</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252366.21</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v>252366.21</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8889636</v>
      </c>
      <c r="E54" s="83">
        <f t="shared" si="12"/>
        <v>702367.38</v>
      </c>
      <c r="F54" s="65">
        <f t="shared" si="1"/>
        <v>7.900968948559874</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8889636</v>
      </c>
      <c r="E55" s="251">
        <v>702367.38</v>
      </c>
      <c r="F55" s="65">
        <f t="shared" si="1"/>
        <v>7.900968948559874</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10964696</v>
      </c>
      <c r="E61" s="83">
        <f t="shared" si="13"/>
        <v>5154412.2300000004</v>
      </c>
      <c r="F61" s="65">
        <f t="shared" si="1"/>
        <v>47.009166784012983</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v>59375</v>
      </c>
      <c r="E64" s="251">
        <v>996276.09</v>
      </c>
      <c r="F64" s="65">
        <f t="shared" si="1"/>
        <v>1677.9386778947369</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v>10905321</v>
      </c>
      <c r="E65" s="251">
        <v>4158136.14</v>
      </c>
      <c r="F65" s="65">
        <f t="shared" si="1"/>
        <v>38.129424525880538</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v>62068.75</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1312747</v>
      </c>
      <c r="E75" s="83">
        <f t="shared" si="15"/>
        <v>1307096.6599999999</v>
      </c>
      <c r="F75" s="65">
        <f t="shared" si="1"/>
        <v>99.569578905912564</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1312747</v>
      </c>
      <c r="E76" s="251">
        <v>947428.71</v>
      </c>
      <c r="F76" s="65">
        <f t="shared" si="1"/>
        <v>72.171462589516494</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v>283348.7</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v>76319.25</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8108188</v>
      </c>
      <c r="E82" s="83">
        <f t="shared" si="16"/>
        <v>3350751.6399999997</v>
      </c>
      <c r="F82" s="65">
        <f t="shared" si="1"/>
        <v>41.325529699114028</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v>105751.84</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6621326</v>
      </c>
      <c r="E84" s="251">
        <v>2362291.11</v>
      </c>
      <c r="F84" s="65">
        <f t="shared" si="1"/>
        <v>35.677009559716588</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1262726</v>
      </c>
      <c r="E86" s="251">
        <v>681290</v>
      </c>
      <c r="F86" s="65">
        <f t="shared" si="1"/>
        <v>53.953906073051485</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v>224136</v>
      </c>
      <c r="E88" s="251">
        <v>201418.69</v>
      </c>
      <c r="F88" s="65">
        <f t="shared" si="1"/>
        <v>89.86449744797801</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467882</v>
      </c>
      <c r="E89" s="83">
        <f t="shared" si="17"/>
        <v>255865.75</v>
      </c>
      <c r="F89" s="65">
        <f t="shared" si="1"/>
        <v>54.685957143040341</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46102</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v>46102</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v>467882</v>
      </c>
      <c r="E104" s="251">
        <v>209763.75</v>
      </c>
      <c r="F104" s="65">
        <f t="shared" si="1"/>
        <v>44.83261805326984</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5870447</v>
      </c>
      <c r="E107" s="83">
        <f t="shared" si="21"/>
        <v>9149140.1799999997</v>
      </c>
      <c r="F107" s="65">
        <f t="shared" si="1"/>
        <v>155.85082669173232</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2239980</v>
      </c>
      <c r="E108" s="251">
        <v>4746360.97</v>
      </c>
      <c r="F108" s="65">
        <f t="shared" si="1"/>
        <v>211.89300663398777</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861175</v>
      </c>
      <c r="E109" s="251">
        <v>307634.55</v>
      </c>
      <c r="F109" s="65">
        <f t="shared" si="1"/>
        <v>35.722652190321362</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v>201317</v>
      </c>
      <c r="E111" s="251">
        <v>314316.61</v>
      </c>
      <c r="F111" s="65">
        <f t="shared" si="1"/>
        <v>156.13018771390395</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v>2567975</v>
      </c>
      <c r="E113" s="251">
        <v>3780828.05</v>
      </c>
      <c r="F113" s="65">
        <f t="shared" si="1"/>
        <v>147.22993993321586</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6019772</v>
      </c>
      <c r="E114" s="83">
        <f t="shared" si="22"/>
        <v>6098787.4099999992</v>
      </c>
      <c r="F114" s="65">
        <f t="shared" si="1"/>
        <v>101.31259805188633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5407600</v>
      </c>
      <c r="E115" s="83">
        <f t="shared" si="23"/>
        <v>5447429.2299999995</v>
      </c>
      <c r="F115" s="65">
        <f t="shared" si="1"/>
        <v>100.73654171906206</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4766247</v>
      </c>
      <c r="E116" s="251">
        <v>4696225.68</v>
      </c>
      <c r="F116" s="65">
        <f t="shared" si="1"/>
        <v>98.530891915588924</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641353</v>
      </c>
      <c r="E117" s="251">
        <v>751203.55</v>
      </c>
      <c r="F117" s="65">
        <f t="shared" si="1"/>
        <v>117.12793890416042</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369972</v>
      </c>
      <c r="E118" s="83">
        <f t="shared" si="24"/>
        <v>428158.51</v>
      </c>
      <c r="F118" s="65">
        <f t="shared" si="1"/>
        <v>115.72727395586693</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v>369972</v>
      </c>
      <c r="E120" s="251">
        <v>428158.51</v>
      </c>
      <c r="F120" s="65">
        <f t="shared" si="1"/>
        <v>115.72727395586693</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242200</v>
      </c>
      <c r="E122" s="83">
        <f t="shared" si="25"/>
        <v>223199.67</v>
      </c>
      <c r="F122" s="65">
        <f t="shared" si="1"/>
        <v>92.155107349298106</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v>242200</v>
      </c>
      <c r="E123" s="251"/>
      <c r="F123" s="65">
        <f t="shared" si="1"/>
        <v>0</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v>223199.67</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3709889</v>
      </c>
      <c r="E129" s="83">
        <f t="shared" si="26"/>
        <v>3225895.77</v>
      </c>
      <c r="F129" s="65">
        <f t="shared" si="1"/>
        <v>86.953970051395075</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29159</v>
      </c>
      <c r="E130" s="83">
        <f t="shared" si="27"/>
        <v>32499.95</v>
      </c>
      <c r="F130" s="65">
        <f t="shared" si="1"/>
        <v>111.45769745190164</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v>220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v>29159</v>
      </c>
      <c r="E132" s="251">
        <v>32279.95</v>
      </c>
      <c r="F132" s="65">
        <f t="shared" si="1"/>
        <v>110.70321341609795</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v>611267</v>
      </c>
      <c r="E133" s="251">
        <v>550747.51</v>
      </c>
      <c r="F133" s="65">
        <f t="shared" si="1"/>
        <v>90.099336296577434</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v>2851</v>
      </c>
      <c r="E134" s="251">
        <v>3185.99</v>
      </c>
      <c r="F134" s="65">
        <f t="shared" si="1"/>
        <v>111.74991231146964</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1874756</v>
      </c>
      <c r="E135" s="251">
        <v>1800077</v>
      </c>
      <c r="F135" s="65">
        <f t="shared" si="1"/>
        <v>96.016601627091731</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v>300203</v>
      </c>
      <c r="E136" s="312">
        <v>193180.03</v>
      </c>
      <c r="F136" s="65">
        <f t="shared" si="1"/>
        <v>64.349799968687861</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v>522418</v>
      </c>
      <c r="E137" s="251">
        <v>396438.52</v>
      </c>
      <c r="F137" s="65">
        <f t="shared" si="1"/>
        <v>75.88531023050507</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v>369235</v>
      </c>
      <c r="E138" s="251">
        <v>249766.77</v>
      </c>
      <c r="F138" s="65">
        <f t="shared" si="1"/>
        <v>67.644391783010818</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52779201</v>
      </c>
      <c r="E141" s="108">
        <f t="shared" si="28"/>
        <v>41005352.620000005</v>
      </c>
      <c r="F141" s="84">
        <f t="shared" si="1"/>
        <v>77.69225725868796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0" workbookViewId="0">
      <selection activeCell="E27" sqref="E2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116667.27</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116667.27</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116667.27</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v>116667.27</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9" workbookViewId="0">
      <selection activeCell="D100" sqref="D100"/>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16008976.869999999</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49769344.170000002</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29975382.760000002</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3650590.75</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13580388.5</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105854.14</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v>356189.4</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3684094.94</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1471613.46</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7126651.5700000003</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11026595.609999999</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8767365.8000000007</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8767365.8000000007</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49817247.850000001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29655436.529999997</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3599763.44</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13169481.970000001</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114023.55</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356189.4</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3773768.33</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1487841.13</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7154368.71</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11771625.609999999</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8390185.7100000009</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8390185.7100000009</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15961073.189999998</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15961073.189999999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2302625.34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3000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13655447.85</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5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4</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35468</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Provjera</v>
      </c>
      <c r="C214" s="120" t="s">
        <v>3217</v>
      </c>
      <c r="D214" s="125"/>
      <c r="E214" s="73">
        <f t="shared" si="20"/>
        <v>0</v>
      </c>
      <c r="F214" s="73">
        <f t="shared" si="21"/>
        <v>1</v>
      </c>
      <c r="G214" s="73"/>
      <c r="H214" s="73"/>
      <c r="I214" s="73"/>
      <c r="J214" s="73"/>
      <c r="K214" s="73"/>
      <c r="L214" s="73">
        <f>IF(AND('PR-RAS'!D33&gt;0,SUM('PR-RAS'!D659:'PR-RAS'!D660)=0),1,0)</f>
        <v>0</v>
      </c>
      <c r="M214" s="73">
        <f>IF(AND('PR-RAS'!E33&gt;0,SUM('PR-RAS'!E659:'PR-RAS'!E660)=0),1,0)</f>
        <v>1</v>
      </c>
      <c r="N214" s="73"/>
      <c r="O214" s="73"/>
      <c r="P214" s="73"/>
    </row>
    <row r="215" spans="1:16" ht="30" customHeight="1" x14ac:dyDescent="0.2">
      <c r="A215" s="135">
        <v>178</v>
      </c>
      <c r="B215" s="136" t="str">
        <f t="shared" si="19"/>
        <v>Provjera</v>
      </c>
      <c r="C215" s="120" t="s">
        <v>3218</v>
      </c>
      <c r="D215" s="125"/>
      <c r="E215" s="73">
        <f t="shared" si="20"/>
        <v>0</v>
      </c>
      <c r="F215" s="73">
        <f t="shared" si="21"/>
        <v>1</v>
      </c>
      <c r="G215" s="73"/>
      <c r="H215" s="73"/>
      <c r="I215" s="73"/>
      <c r="J215" s="73"/>
      <c r="K215" s="73"/>
      <c r="L215" s="73">
        <f>IF(AND('PR-RAS'!D90&gt;0,'PR-RAS'!D702=0),1,0)</f>
        <v>1</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3299</v>
      </c>
      <c r="B1" s="384"/>
      <c r="C1" s="384"/>
    </row>
    <row r="2" spans="1:17" ht="33" customHeight="1" x14ac:dyDescent="0.2">
      <c r="A2" s="385" t="s">
        <v>3300</v>
      </c>
      <c r="B2" s="386"/>
      <c r="C2" s="377"/>
      <c r="D2" s="4"/>
      <c r="E2" s="4"/>
      <c r="F2" s="4"/>
      <c r="G2" s="4"/>
      <c r="H2" s="4"/>
      <c r="I2" s="4"/>
      <c r="J2" s="4"/>
      <c r="K2" s="4"/>
      <c r="L2" s="4"/>
      <c r="M2" s="4"/>
      <c r="N2" s="4"/>
      <c r="O2" s="4"/>
      <c r="P2" s="4"/>
      <c r="Q2" s="4"/>
    </row>
    <row r="3" spans="1:17" ht="18.75" customHeight="1" x14ac:dyDescent="0.2">
      <c r="A3" s="42" t="s">
        <v>3301</v>
      </c>
      <c r="B3" s="387" t="s">
        <v>3302</v>
      </c>
      <c r="C3" s="377"/>
      <c r="D3" s="4"/>
      <c r="E3" s="4"/>
      <c r="F3" s="4"/>
      <c r="G3" s="4"/>
      <c r="H3" s="4"/>
      <c r="I3" s="4"/>
      <c r="J3" s="4"/>
      <c r="K3" s="4"/>
      <c r="L3" s="4"/>
      <c r="M3" s="4"/>
      <c r="N3" s="4"/>
      <c r="O3" s="4"/>
      <c r="P3" s="4"/>
      <c r="Q3" s="4"/>
    </row>
    <row r="4" spans="1:17" ht="37.5" hidden="1" customHeight="1" x14ac:dyDescent="0.2">
      <c r="A4" s="43" t="s">
        <v>3303</v>
      </c>
      <c r="B4" s="381" t="s">
        <v>3304</v>
      </c>
      <c r="C4" s="377"/>
      <c r="D4" s="4"/>
      <c r="E4" s="4"/>
      <c r="F4" s="4"/>
      <c r="G4" s="4"/>
      <c r="H4" s="4"/>
      <c r="I4" s="4"/>
      <c r="J4" s="4"/>
      <c r="K4" s="4"/>
      <c r="L4" s="4"/>
      <c r="M4" s="4"/>
      <c r="N4" s="4"/>
      <c r="O4" s="4"/>
      <c r="P4" s="4"/>
      <c r="Q4" s="4"/>
    </row>
    <row r="5" spans="1:17" ht="48" hidden="1" customHeight="1" x14ac:dyDescent="0.2">
      <c r="A5" s="43" t="s">
        <v>3303</v>
      </c>
      <c r="B5" s="381" t="s">
        <v>3305</v>
      </c>
      <c r="C5" s="377"/>
      <c r="D5" s="4"/>
      <c r="E5" s="4"/>
      <c r="F5" s="4"/>
      <c r="G5" s="4"/>
      <c r="H5" s="4"/>
      <c r="I5" s="4"/>
      <c r="J5" s="4"/>
      <c r="K5" s="4"/>
      <c r="L5" s="4"/>
      <c r="M5" s="4"/>
      <c r="N5" s="4"/>
      <c r="O5" s="4"/>
      <c r="P5" s="4"/>
      <c r="Q5" s="4"/>
    </row>
    <row r="6" spans="1:17" ht="59.25" hidden="1" customHeight="1" x14ac:dyDescent="0.2">
      <c r="A6" s="43" t="s">
        <v>3303</v>
      </c>
      <c r="B6" s="381" t="s">
        <v>3306</v>
      </c>
      <c r="C6" s="377"/>
      <c r="D6" s="4"/>
      <c r="E6" s="4"/>
      <c r="F6" s="4"/>
      <c r="G6" s="4"/>
      <c r="H6" s="4"/>
      <c r="I6" s="4"/>
      <c r="J6" s="4"/>
      <c r="K6" s="4"/>
      <c r="L6" s="4"/>
      <c r="M6" s="4"/>
      <c r="N6" s="4"/>
      <c r="O6" s="4"/>
      <c r="P6" s="4"/>
      <c r="Q6" s="4"/>
    </row>
    <row r="7" spans="1:17" ht="48" hidden="1" customHeight="1" x14ac:dyDescent="0.2">
      <c r="A7" s="43" t="s">
        <v>3307</v>
      </c>
      <c r="B7" s="381" t="s">
        <v>3308</v>
      </c>
      <c r="C7" s="377"/>
      <c r="D7" s="4"/>
      <c r="E7" s="4"/>
      <c r="F7" s="4"/>
      <c r="G7" s="4"/>
      <c r="H7" s="4"/>
      <c r="I7" s="4"/>
      <c r="J7" s="4"/>
      <c r="K7" s="4"/>
      <c r="L7" s="4"/>
      <c r="M7" s="4"/>
      <c r="N7" s="4"/>
      <c r="O7" s="4"/>
      <c r="P7" s="4"/>
      <c r="Q7" s="4"/>
    </row>
    <row r="8" spans="1:17" ht="41.25" hidden="1" customHeight="1" x14ac:dyDescent="0.2">
      <c r="A8" s="43" t="s">
        <v>3309</v>
      </c>
      <c r="B8" s="381" t="s">
        <v>3310</v>
      </c>
      <c r="C8" s="377"/>
      <c r="D8" s="4"/>
      <c r="E8" s="4"/>
      <c r="F8" s="4"/>
      <c r="G8" s="4"/>
      <c r="H8" s="4"/>
      <c r="I8" s="4"/>
      <c r="J8" s="4"/>
      <c r="K8" s="4"/>
      <c r="L8" s="4"/>
      <c r="M8" s="4"/>
      <c r="N8" s="4"/>
      <c r="O8" s="4"/>
      <c r="P8" s="4"/>
      <c r="Q8" s="4"/>
    </row>
    <row r="9" spans="1:17" ht="59.25" hidden="1" customHeight="1" x14ac:dyDescent="0.2">
      <c r="A9" s="43" t="s">
        <v>3311</v>
      </c>
      <c r="B9" s="381" t="s">
        <v>3312</v>
      </c>
      <c r="C9" s="377"/>
      <c r="D9" s="4"/>
      <c r="E9" s="4"/>
      <c r="F9" s="4"/>
      <c r="G9" s="4"/>
      <c r="H9" s="4"/>
      <c r="I9" s="4"/>
      <c r="J9" s="4"/>
      <c r="K9" s="4"/>
      <c r="L9" s="4"/>
      <c r="M9" s="4"/>
      <c r="N9" s="4"/>
      <c r="O9" s="4"/>
      <c r="P9" s="4"/>
      <c r="Q9" s="4"/>
    </row>
    <row r="10" spans="1:17" ht="61.5" hidden="1" customHeight="1" x14ac:dyDescent="0.2">
      <c r="A10" s="43" t="s">
        <v>3311</v>
      </c>
      <c r="B10" s="381" t="s">
        <v>3313</v>
      </c>
      <c r="C10" s="377"/>
      <c r="D10" s="4"/>
      <c r="E10" s="4"/>
      <c r="F10" s="4"/>
      <c r="G10" s="4"/>
      <c r="H10" s="4"/>
      <c r="I10" s="4"/>
      <c r="J10" s="4"/>
      <c r="K10" s="4"/>
      <c r="L10" s="4"/>
      <c r="M10" s="4"/>
      <c r="N10" s="4"/>
      <c r="O10" s="4"/>
      <c r="P10" s="4"/>
      <c r="Q10" s="4"/>
    </row>
    <row r="11" spans="1:17" ht="43.5" hidden="1" customHeight="1" x14ac:dyDescent="0.2">
      <c r="A11" s="43" t="s">
        <v>3311</v>
      </c>
      <c r="B11" s="381" t="s">
        <v>3314</v>
      </c>
      <c r="C11" s="377"/>
      <c r="D11" s="4"/>
      <c r="E11" s="4"/>
      <c r="F11" s="4"/>
      <c r="G11" s="4"/>
      <c r="H11" s="4"/>
      <c r="I11" s="4"/>
      <c r="J11" s="4"/>
      <c r="K11" s="4"/>
      <c r="L11" s="4"/>
      <c r="M11" s="4"/>
      <c r="N11" s="4"/>
      <c r="O11" s="4"/>
      <c r="P11" s="4"/>
      <c r="Q11" s="4"/>
    </row>
    <row r="12" spans="1:17" ht="27.75" hidden="1" customHeight="1" x14ac:dyDescent="0.2">
      <c r="A12" s="43" t="s">
        <v>3315</v>
      </c>
      <c r="B12" s="381" t="s">
        <v>3316</v>
      </c>
      <c r="C12" s="377"/>
      <c r="D12" s="4"/>
      <c r="E12" s="4"/>
      <c r="F12" s="4"/>
      <c r="G12" s="4"/>
      <c r="H12" s="4"/>
      <c r="I12" s="4"/>
      <c r="J12" s="4"/>
      <c r="K12" s="4"/>
      <c r="L12" s="4"/>
      <c r="M12" s="4"/>
      <c r="N12" s="4"/>
      <c r="O12" s="4"/>
      <c r="P12" s="4"/>
      <c r="Q12" s="4"/>
    </row>
    <row r="13" spans="1:17" ht="27.75" hidden="1" customHeight="1" x14ac:dyDescent="0.2">
      <c r="A13" s="43" t="s">
        <v>3317</v>
      </c>
      <c r="B13" s="381" t="s">
        <v>3318</v>
      </c>
      <c r="C13" s="377"/>
      <c r="D13" s="4"/>
      <c r="E13" s="4"/>
      <c r="F13" s="4"/>
      <c r="G13" s="4"/>
      <c r="H13" s="4"/>
      <c r="I13" s="4"/>
      <c r="J13" s="4"/>
      <c r="K13" s="4"/>
      <c r="L13" s="4"/>
      <c r="M13" s="4"/>
      <c r="N13" s="4"/>
      <c r="O13" s="4"/>
      <c r="P13" s="4"/>
      <c r="Q13" s="4"/>
    </row>
    <row r="14" spans="1:17" ht="45.75" hidden="1" customHeight="1" x14ac:dyDescent="0.2">
      <c r="A14" s="43" t="s">
        <v>3319</v>
      </c>
      <c r="B14" s="381" t="s">
        <v>3320</v>
      </c>
      <c r="C14" s="377"/>
      <c r="D14" s="4"/>
      <c r="E14" s="4"/>
      <c r="F14" s="4"/>
      <c r="G14" s="4"/>
      <c r="H14" s="4"/>
      <c r="I14" s="4"/>
      <c r="J14" s="4"/>
      <c r="K14" s="4"/>
      <c r="L14" s="4"/>
      <c r="M14" s="4"/>
      <c r="N14" s="4"/>
      <c r="O14" s="4"/>
      <c r="P14" s="4"/>
      <c r="Q14" s="4"/>
    </row>
    <row r="15" spans="1:17" ht="45.75" hidden="1" customHeight="1" x14ac:dyDescent="0.2">
      <c r="A15" s="43" t="s">
        <v>3321</v>
      </c>
      <c r="B15" s="381" t="s">
        <v>3322</v>
      </c>
      <c r="C15" s="377"/>
      <c r="D15" s="4"/>
      <c r="E15" s="4"/>
      <c r="F15" s="4"/>
      <c r="G15" s="4"/>
      <c r="H15" s="4"/>
      <c r="I15" s="4"/>
      <c r="J15" s="4"/>
      <c r="K15" s="4"/>
      <c r="L15" s="4"/>
      <c r="M15" s="4"/>
      <c r="N15" s="4"/>
      <c r="O15" s="4"/>
      <c r="P15" s="4"/>
      <c r="Q15" s="4"/>
    </row>
    <row r="16" spans="1:17" ht="51" hidden="1" customHeight="1" x14ac:dyDescent="0.2">
      <c r="A16" s="43" t="s">
        <v>3323</v>
      </c>
      <c r="B16" s="381" t="s">
        <v>3324</v>
      </c>
      <c r="C16" s="377"/>
      <c r="D16" s="4"/>
      <c r="E16" s="4"/>
      <c r="F16" s="4"/>
      <c r="G16" s="4"/>
      <c r="H16" s="4"/>
      <c r="I16" s="4"/>
      <c r="J16" s="4"/>
      <c r="K16" s="4"/>
      <c r="L16" s="4"/>
      <c r="M16" s="4"/>
      <c r="N16" s="4"/>
      <c r="O16" s="4"/>
      <c r="P16" s="4"/>
      <c r="Q16" s="4"/>
    </row>
    <row r="17" spans="1:17" ht="27.75" hidden="1" customHeight="1" x14ac:dyDescent="0.2">
      <c r="A17" s="43" t="s">
        <v>3325</v>
      </c>
      <c r="B17" s="381" t="s">
        <v>3326</v>
      </c>
      <c r="C17" s="377"/>
      <c r="D17" s="4"/>
      <c r="E17" s="4"/>
      <c r="F17" s="4"/>
      <c r="G17" s="4"/>
      <c r="H17" s="4"/>
      <c r="I17" s="4"/>
      <c r="J17" s="4"/>
      <c r="K17" s="4"/>
      <c r="L17" s="4"/>
      <c r="M17" s="4"/>
      <c r="N17" s="4"/>
      <c r="O17" s="4"/>
      <c r="P17" s="4"/>
      <c r="Q17" s="4"/>
    </row>
    <row r="18" spans="1:17" ht="27.75" hidden="1" customHeight="1" x14ac:dyDescent="0.2">
      <c r="A18" s="43" t="s">
        <v>3327</v>
      </c>
      <c r="B18" s="381" t="s">
        <v>3328</v>
      </c>
      <c r="C18" s="377"/>
      <c r="D18" s="4"/>
      <c r="E18" s="4"/>
      <c r="F18" s="4"/>
      <c r="G18" s="4"/>
      <c r="H18" s="4"/>
      <c r="I18" s="4"/>
      <c r="J18" s="4"/>
      <c r="K18" s="4"/>
      <c r="L18" s="4"/>
      <c r="M18" s="4"/>
      <c r="N18" s="4"/>
      <c r="O18" s="4"/>
      <c r="P18" s="4"/>
      <c r="Q18" s="4"/>
    </row>
    <row r="19" spans="1:17" ht="45" hidden="1" customHeight="1" x14ac:dyDescent="0.2">
      <c r="A19" s="43" t="s">
        <v>3327</v>
      </c>
      <c r="B19" s="381" t="s">
        <v>3329</v>
      </c>
      <c r="C19" s="377"/>
      <c r="D19" s="4"/>
      <c r="E19" s="4"/>
      <c r="F19" s="4"/>
      <c r="G19" s="4"/>
      <c r="H19" s="4"/>
      <c r="I19" s="4"/>
      <c r="J19" s="4"/>
      <c r="K19" s="4"/>
      <c r="L19" s="4"/>
      <c r="M19" s="4"/>
      <c r="N19" s="4"/>
      <c r="O19" s="4"/>
      <c r="P19" s="4"/>
      <c r="Q19" s="4"/>
    </row>
    <row r="20" spans="1:17" ht="45" hidden="1" customHeight="1" x14ac:dyDescent="0.2">
      <c r="A20" s="43" t="s">
        <v>3330</v>
      </c>
      <c r="B20" s="381" t="s">
        <v>3331</v>
      </c>
      <c r="C20" s="377"/>
      <c r="D20" s="4"/>
      <c r="E20" s="4"/>
      <c r="F20" s="4"/>
      <c r="G20" s="4"/>
      <c r="H20" s="4"/>
      <c r="I20" s="4"/>
      <c r="J20" s="4"/>
      <c r="K20" s="4"/>
      <c r="L20" s="4"/>
      <c r="M20" s="4"/>
      <c r="N20" s="4"/>
      <c r="O20" s="4"/>
      <c r="P20" s="4"/>
      <c r="Q20" s="4"/>
    </row>
    <row r="21" spans="1:17" ht="30" hidden="1" customHeight="1" x14ac:dyDescent="0.2">
      <c r="A21" s="43" t="s">
        <v>3332</v>
      </c>
      <c r="B21" s="381" t="s">
        <v>3333</v>
      </c>
      <c r="C21" s="377"/>
      <c r="D21" s="4"/>
      <c r="E21" s="4"/>
      <c r="F21" s="4"/>
      <c r="G21" s="4"/>
      <c r="H21" s="4"/>
      <c r="I21" s="4"/>
      <c r="J21" s="4"/>
      <c r="K21" s="4"/>
      <c r="L21" s="4"/>
      <c r="M21" s="4"/>
      <c r="N21" s="4"/>
      <c r="O21" s="4"/>
      <c r="P21" s="4"/>
      <c r="Q21" s="4"/>
    </row>
    <row r="22" spans="1:17" ht="30" hidden="1" customHeight="1" x14ac:dyDescent="0.2">
      <c r="A22" s="43" t="s">
        <v>3334</v>
      </c>
      <c r="B22" s="381" t="s">
        <v>3335</v>
      </c>
      <c r="C22" s="377"/>
      <c r="D22" s="4"/>
      <c r="E22" s="4"/>
      <c r="F22" s="4"/>
      <c r="G22" s="4"/>
      <c r="H22" s="4"/>
      <c r="I22" s="4"/>
      <c r="J22" s="4"/>
      <c r="K22" s="4"/>
      <c r="L22" s="4"/>
      <c r="M22" s="4"/>
      <c r="N22" s="4"/>
      <c r="O22" s="4"/>
      <c r="P22" s="4"/>
      <c r="Q22" s="4"/>
    </row>
    <row r="23" spans="1:17" ht="30" hidden="1" customHeight="1" x14ac:dyDescent="0.2">
      <c r="A23" s="43" t="s">
        <v>3336</v>
      </c>
      <c r="B23" s="381" t="s">
        <v>3337</v>
      </c>
      <c r="C23" s="377"/>
      <c r="D23" s="4"/>
      <c r="E23" s="4"/>
      <c r="F23" s="4"/>
      <c r="G23" s="4"/>
      <c r="H23" s="4"/>
      <c r="I23" s="4"/>
      <c r="J23" s="4"/>
      <c r="K23" s="4"/>
      <c r="L23" s="4"/>
      <c r="M23" s="4"/>
      <c r="N23" s="4"/>
      <c r="O23" s="4"/>
      <c r="P23" s="4"/>
      <c r="Q23" s="4"/>
    </row>
    <row r="24" spans="1:17" ht="30" hidden="1" customHeight="1" x14ac:dyDescent="0.2">
      <c r="A24" s="43" t="s">
        <v>3338</v>
      </c>
      <c r="B24" s="381" t="s">
        <v>3339</v>
      </c>
      <c r="C24" s="377"/>
      <c r="D24" s="4"/>
      <c r="E24" s="4"/>
      <c r="F24" s="4"/>
      <c r="G24" s="4"/>
      <c r="H24" s="4"/>
      <c r="I24" s="4"/>
      <c r="J24" s="4"/>
      <c r="K24" s="4"/>
      <c r="L24" s="4"/>
      <c r="M24" s="4"/>
      <c r="N24" s="4"/>
      <c r="O24" s="4"/>
      <c r="P24" s="4"/>
      <c r="Q24" s="4"/>
    </row>
    <row r="25" spans="1:17" ht="30" hidden="1" customHeight="1" x14ac:dyDescent="0.2">
      <c r="A25" s="43" t="s">
        <v>3340</v>
      </c>
      <c r="B25" s="381" t="s">
        <v>3341</v>
      </c>
      <c r="C25" s="377"/>
      <c r="D25" s="4"/>
      <c r="E25" s="4"/>
      <c r="F25" s="4"/>
      <c r="G25" s="4"/>
      <c r="H25" s="4"/>
      <c r="I25" s="4"/>
      <c r="J25" s="4"/>
      <c r="K25" s="4"/>
      <c r="L25" s="4"/>
      <c r="M25" s="4"/>
      <c r="N25" s="4"/>
      <c r="O25" s="4"/>
      <c r="P25" s="4"/>
      <c r="Q25" s="4"/>
    </row>
    <row r="26" spans="1:17" ht="30" hidden="1" customHeight="1" x14ac:dyDescent="0.2">
      <c r="A26" s="43" t="s">
        <v>3342</v>
      </c>
      <c r="B26" s="381" t="s">
        <v>3343</v>
      </c>
      <c r="C26" s="377"/>
      <c r="D26" s="4"/>
      <c r="E26" s="4"/>
      <c r="F26" s="4"/>
      <c r="G26" s="4"/>
      <c r="H26" s="4"/>
      <c r="I26" s="4"/>
      <c r="J26" s="4"/>
      <c r="K26" s="4"/>
      <c r="L26" s="4"/>
      <c r="M26" s="4"/>
      <c r="N26" s="4"/>
      <c r="O26" s="4"/>
      <c r="P26" s="4"/>
      <c r="Q26" s="4"/>
    </row>
    <row r="27" spans="1:17" ht="70.5" hidden="1" customHeight="1" x14ac:dyDescent="0.2">
      <c r="A27" s="43" t="s">
        <v>3344</v>
      </c>
      <c r="B27" s="381" t="s">
        <v>3345</v>
      </c>
      <c r="C27" s="377"/>
      <c r="D27" s="4"/>
      <c r="E27" s="4"/>
      <c r="F27" s="4"/>
      <c r="G27" s="4"/>
      <c r="H27" s="4"/>
      <c r="I27" s="4"/>
      <c r="J27" s="4"/>
      <c r="K27" s="4"/>
      <c r="L27" s="4"/>
      <c r="M27" s="4"/>
      <c r="N27" s="4"/>
      <c r="O27" s="4"/>
      <c r="P27" s="4"/>
      <c r="Q27" s="4"/>
    </row>
    <row r="28" spans="1:17" ht="48" hidden="1" customHeight="1" x14ac:dyDescent="0.2">
      <c r="A28" s="43" t="s">
        <v>3346</v>
      </c>
      <c r="B28" s="381" t="s">
        <v>3347</v>
      </c>
      <c r="C28" s="377"/>
      <c r="D28" s="4"/>
      <c r="E28" s="4"/>
      <c r="F28" s="4"/>
      <c r="G28" s="4"/>
      <c r="H28" s="4"/>
      <c r="I28" s="4"/>
      <c r="J28" s="4"/>
      <c r="K28" s="4"/>
      <c r="L28" s="4"/>
      <c r="M28" s="4"/>
      <c r="N28" s="4"/>
      <c r="O28" s="4"/>
      <c r="P28" s="4"/>
      <c r="Q28" s="4"/>
    </row>
    <row r="29" spans="1:17" ht="100.5" hidden="1" customHeight="1" x14ac:dyDescent="0.2">
      <c r="A29" s="43" t="s">
        <v>3348</v>
      </c>
      <c r="B29" s="381" t="s">
        <v>3349</v>
      </c>
      <c r="C29" s="377"/>
      <c r="D29" s="4"/>
      <c r="E29" s="4"/>
      <c r="F29" s="4"/>
      <c r="G29" s="4"/>
      <c r="H29" s="4"/>
      <c r="I29" s="4"/>
      <c r="J29" s="4"/>
      <c r="K29" s="4"/>
      <c r="L29" s="4"/>
      <c r="M29" s="4"/>
      <c r="N29" s="4"/>
      <c r="O29" s="4"/>
      <c r="P29" s="4"/>
      <c r="Q29" s="4"/>
    </row>
    <row r="30" spans="1:17" ht="45" hidden="1" customHeight="1" x14ac:dyDescent="0.2">
      <c r="A30" s="43" t="s">
        <v>3350</v>
      </c>
      <c r="B30" s="381" t="s">
        <v>3351</v>
      </c>
      <c r="C30" s="377"/>
      <c r="D30" s="4"/>
      <c r="E30" s="4"/>
      <c r="F30" s="4"/>
      <c r="G30" s="4"/>
      <c r="H30" s="4"/>
      <c r="I30" s="4"/>
      <c r="J30" s="4"/>
      <c r="K30" s="4"/>
      <c r="L30" s="4"/>
      <c r="M30" s="4"/>
      <c r="N30" s="4"/>
      <c r="O30" s="4"/>
      <c r="P30" s="4"/>
      <c r="Q30" s="4"/>
    </row>
    <row r="31" spans="1:17" ht="45" hidden="1" customHeight="1" x14ac:dyDescent="0.2">
      <c r="A31" s="43" t="s">
        <v>3352</v>
      </c>
      <c r="B31" s="381" t="s">
        <v>3353</v>
      </c>
      <c r="C31" s="377"/>
      <c r="D31" s="4"/>
      <c r="E31" s="4"/>
      <c r="F31" s="4"/>
      <c r="G31" s="4"/>
      <c r="H31" s="4"/>
      <c r="I31" s="4"/>
      <c r="J31" s="4"/>
      <c r="K31" s="4"/>
      <c r="L31" s="4"/>
      <c r="M31" s="4"/>
      <c r="N31" s="4"/>
      <c r="O31" s="4"/>
      <c r="P31" s="4"/>
      <c r="Q31" s="4"/>
    </row>
    <row r="32" spans="1:17" ht="45" hidden="1" customHeight="1" x14ac:dyDescent="0.2">
      <c r="A32" s="43" t="s">
        <v>3354</v>
      </c>
      <c r="B32" s="381" t="s">
        <v>3355</v>
      </c>
      <c r="C32" s="377"/>
      <c r="D32" s="4"/>
      <c r="E32" s="4"/>
      <c r="F32" s="4"/>
      <c r="G32" s="4"/>
      <c r="H32" s="4"/>
      <c r="I32" s="4"/>
      <c r="J32" s="4"/>
      <c r="K32" s="4"/>
      <c r="L32" s="4"/>
      <c r="M32" s="4"/>
      <c r="N32" s="4"/>
      <c r="O32" s="4"/>
      <c r="P32" s="4"/>
      <c r="Q32" s="4"/>
    </row>
    <row r="33" spans="1:17" ht="72" hidden="1" customHeight="1" x14ac:dyDescent="0.2">
      <c r="A33" s="43" t="s">
        <v>3356</v>
      </c>
      <c r="B33" s="381" t="s">
        <v>3357</v>
      </c>
      <c r="C33" s="377"/>
      <c r="D33" s="4"/>
      <c r="E33" s="4"/>
      <c r="F33" s="4"/>
      <c r="G33" s="4"/>
      <c r="H33" s="4"/>
      <c r="I33" s="4"/>
      <c r="J33" s="4"/>
      <c r="K33" s="4"/>
      <c r="L33" s="4"/>
      <c r="M33" s="4"/>
      <c r="N33" s="4"/>
      <c r="O33" s="4"/>
      <c r="P33" s="4"/>
      <c r="Q33" s="4"/>
    </row>
    <row r="34" spans="1:17" ht="79.5" hidden="1" customHeight="1" x14ac:dyDescent="0.2">
      <c r="A34" s="43" t="s">
        <v>3358</v>
      </c>
      <c r="B34" s="381" t="s">
        <v>3359</v>
      </c>
      <c r="C34" s="377"/>
      <c r="D34" s="4"/>
      <c r="E34" s="4"/>
      <c r="F34" s="4"/>
      <c r="G34" s="4"/>
      <c r="H34" s="4"/>
      <c r="I34" s="4"/>
      <c r="J34" s="4"/>
      <c r="K34" s="4"/>
      <c r="L34" s="4"/>
      <c r="M34" s="4"/>
      <c r="N34" s="4"/>
      <c r="O34" s="4"/>
      <c r="P34" s="4"/>
      <c r="Q34" s="4"/>
    </row>
    <row r="35" spans="1:17" ht="70.5" hidden="1" customHeight="1" x14ac:dyDescent="0.2">
      <c r="A35" s="43" t="s">
        <v>3360</v>
      </c>
      <c r="B35" s="381" t="s">
        <v>3361</v>
      </c>
      <c r="C35" s="377"/>
      <c r="D35" s="4"/>
      <c r="E35" s="4"/>
      <c r="F35" s="4"/>
      <c r="G35" s="4"/>
      <c r="H35" s="4"/>
      <c r="I35" s="4"/>
      <c r="J35" s="4"/>
      <c r="K35" s="4"/>
      <c r="L35" s="4"/>
      <c r="M35" s="4"/>
      <c r="N35" s="4"/>
      <c r="O35" s="4"/>
      <c r="P35" s="4"/>
      <c r="Q35" s="4"/>
    </row>
    <row r="36" spans="1:17" ht="45.75" hidden="1" customHeight="1" x14ac:dyDescent="0.2">
      <c r="A36" s="43" t="s">
        <v>3362</v>
      </c>
      <c r="B36" s="381" t="s">
        <v>3363</v>
      </c>
      <c r="C36" s="377"/>
      <c r="D36" s="4"/>
      <c r="E36" s="4"/>
      <c r="F36" s="4"/>
      <c r="G36" s="4"/>
      <c r="H36" s="4"/>
      <c r="I36" s="4"/>
      <c r="J36" s="4"/>
      <c r="K36" s="4"/>
      <c r="L36" s="4"/>
      <c r="M36" s="4"/>
      <c r="N36" s="4"/>
      <c r="O36" s="4"/>
      <c r="P36" s="4"/>
      <c r="Q36" s="4"/>
    </row>
    <row r="37" spans="1:17" ht="54.75" hidden="1" customHeight="1" x14ac:dyDescent="0.2">
      <c r="A37" s="43" t="s">
        <v>3364</v>
      </c>
      <c r="B37" s="381" t="s">
        <v>3365</v>
      </c>
      <c r="C37" s="377"/>
      <c r="D37" s="4"/>
      <c r="E37" s="4"/>
      <c r="F37" s="4"/>
      <c r="G37" s="4"/>
      <c r="H37" s="4"/>
      <c r="I37" s="4"/>
      <c r="J37" s="4"/>
      <c r="K37" s="4"/>
      <c r="L37" s="4"/>
      <c r="M37" s="4"/>
      <c r="N37" s="4"/>
      <c r="O37" s="4"/>
      <c r="P37" s="4"/>
      <c r="Q37" s="4"/>
    </row>
    <row r="38" spans="1:17" ht="37.5" hidden="1" customHeight="1" x14ac:dyDescent="0.2">
      <c r="A38" s="43" t="s">
        <v>3366</v>
      </c>
      <c r="B38" s="381" t="s">
        <v>3367</v>
      </c>
      <c r="C38" s="377"/>
      <c r="D38" s="4"/>
      <c r="E38" s="4"/>
      <c r="F38" s="4"/>
      <c r="G38" s="4"/>
      <c r="H38" s="4"/>
      <c r="I38" s="4"/>
      <c r="J38" s="4"/>
      <c r="K38" s="4"/>
      <c r="L38" s="4"/>
      <c r="M38" s="4"/>
      <c r="N38" s="4"/>
      <c r="O38" s="4"/>
      <c r="P38" s="4"/>
      <c r="Q38" s="4"/>
    </row>
    <row r="39" spans="1:17" ht="61.5" hidden="1" customHeight="1" x14ac:dyDescent="0.2">
      <c r="A39" s="43" t="s">
        <v>3368</v>
      </c>
      <c r="B39" s="381" t="s">
        <v>3369</v>
      </c>
      <c r="C39" s="377"/>
      <c r="D39" s="4"/>
      <c r="E39" s="4"/>
      <c r="F39" s="4"/>
      <c r="G39" s="4"/>
      <c r="H39" s="4"/>
      <c r="I39" s="4"/>
      <c r="J39" s="4"/>
      <c r="K39" s="4"/>
      <c r="L39" s="4"/>
      <c r="M39" s="4"/>
      <c r="N39" s="4"/>
      <c r="O39" s="4"/>
      <c r="P39" s="4"/>
      <c r="Q39" s="4"/>
    </row>
    <row r="40" spans="1:17" ht="53.25" hidden="1" customHeight="1" x14ac:dyDescent="0.2">
      <c r="A40" s="43" t="s">
        <v>3370</v>
      </c>
      <c r="B40" s="381" t="s">
        <v>3371</v>
      </c>
      <c r="C40" s="377"/>
      <c r="D40" s="4"/>
      <c r="E40" s="4"/>
      <c r="F40" s="4"/>
      <c r="G40" s="4"/>
      <c r="H40" s="4"/>
      <c r="I40" s="4"/>
      <c r="J40" s="4"/>
      <c r="K40" s="4"/>
      <c r="L40" s="4"/>
      <c r="M40" s="4"/>
      <c r="N40" s="4"/>
      <c r="O40" s="4"/>
      <c r="P40" s="4"/>
      <c r="Q40" s="4"/>
    </row>
    <row r="41" spans="1:17" ht="73.5" hidden="1" customHeight="1" x14ac:dyDescent="0.2">
      <c r="A41" s="43" t="s">
        <v>3372</v>
      </c>
      <c r="B41" s="381" t="s">
        <v>3373</v>
      </c>
      <c r="C41" s="377"/>
      <c r="D41" s="4"/>
      <c r="E41" s="4"/>
      <c r="F41" s="4"/>
      <c r="G41" s="4"/>
      <c r="H41" s="4"/>
      <c r="I41" s="4"/>
      <c r="J41" s="4"/>
      <c r="K41" s="4"/>
      <c r="L41" s="4"/>
      <c r="M41" s="4"/>
      <c r="N41" s="4"/>
      <c r="O41" s="4"/>
      <c r="P41" s="4"/>
      <c r="Q41" s="4"/>
    </row>
    <row r="42" spans="1:17" ht="57.75" hidden="1" customHeight="1" x14ac:dyDescent="0.2">
      <c r="A42" s="43" t="s">
        <v>3374</v>
      </c>
      <c r="B42" s="381" t="s">
        <v>3375</v>
      </c>
      <c r="C42" s="377"/>
      <c r="D42" s="4"/>
      <c r="E42" s="4"/>
      <c r="F42" s="4"/>
      <c r="G42" s="4"/>
      <c r="H42" s="4"/>
      <c r="I42" s="4"/>
      <c r="J42" s="4"/>
      <c r="K42" s="4"/>
      <c r="L42" s="4"/>
      <c r="M42" s="4"/>
      <c r="N42" s="4"/>
      <c r="O42" s="4"/>
      <c r="P42" s="4"/>
      <c r="Q42" s="4"/>
    </row>
    <row r="43" spans="1:17" ht="84" hidden="1" customHeight="1" x14ac:dyDescent="0.2">
      <c r="A43" s="43" t="s">
        <v>3376</v>
      </c>
      <c r="B43" s="381" t="s">
        <v>3377</v>
      </c>
      <c r="C43" s="377"/>
      <c r="D43" s="4"/>
      <c r="E43" s="4"/>
      <c r="F43" s="4"/>
      <c r="G43" s="4"/>
      <c r="H43" s="4"/>
      <c r="I43" s="4"/>
      <c r="J43" s="4"/>
      <c r="K43" s="4"/>
      <c r="L43" s="4"/>
      <c r="M43" s="4"/>
      <c r="N43" s="4"/>
      <c r="O43" s="4"/>
      <c r="P43" s="4"/>
      <c r="Q43" s="4"/>
    </row>
    <row r="44" spans="1:17" ht="48" hidden="1" customHeight="1" x14ac:dyDescent="0.2">
      <c r="A44" s="43" t="s">
        <v>3378</v>
      </c>
      <c r="B44" s="381" t="s">
        <v>3379</v>
      </c>
      <c r="C44" s="377"/>
      <c r="D44" s="4"/>
      <c r="E44" s="4"/>
      <c r="F44" s="4"/>
      <c r="G44" s="4"/>
      <c r="H44" s="4"/>
      <c r="I44" s="4"/>
      <c r="J44" s="4"/>
      <c r="K44" s="4"/>
      <c r="L44" s="4"/>
      <c r="M44" s="4"/>
      <c r="N44" s="4"/>
      <c r="O44" s="4"/>
      <c r="P44" s="4"/>
      <c r="Q44" s="4"/>
    </row>
    <row r="45" spans="1:17" ht="57" hidden="1" customHeight="1" x14ac:dyDescent="0.2">
      <c r="A45" s="43" t="s">
        <v>3380</v>
      </c>
      <c r="B45" s="381" t="s">
        <v>3381</v>
      </c>
      <c r="C45" s="377"/>
      <c r="D45" s="4"/>
      <c r="E45" s="4"/>
      <c r="F45" s="4"/>
      <c r="G45" s="4"/>
      <c r="H45" s="4"/>
      <c r="I45" s="4"/>
      <c r="J45" s="4"/>
      <c r="K45" s="4"/>
      <c r="L45" s="4"/>
      <c r="M45" s="4"/>
      <c r="N45" s="4"/>
      <c r="O45" s="4"/>
      <c r="P45" s="4"/>
      <c r="Q45" s="4"/>
    </row>
    <row r="46" spans="1:17" ht="73.5" hidden="1" customHeight="1" x14ac:dyDescent="0.2">
      <c r="A46" s="43" t="s">
        <v>3382</v>
      </c>
      <c r="B46" s="382" t="s">
        <v>3383</v>
      </c>
      <c r="C46" s="377"/>
      <c r="D46" s="41"/>
      <c r="E46" s="4"/>
      <c r="F46" s="4"/>
      <c r="G46" s="4"/>
      <c r="H46" s="4"/>
      <c r="I46" s="4"/>
      <c r="J46" s="4"/>
      <c r="K46" s="4"/>
      <c r="L46" s="4"/>
      <c r="M46" s="4"/>
      <c r="N46" s="4"/>
      <c r="O46" s="4"/>
      <c r="P46" s="4"/>
      <c r="Q46" s="4"/>
    </row>
    <row r="47" spans="1:17" ht="66" hidden="1" customHeight="1" x14ac:dyDescent="0.2">
      <c r="A47" s="48" t="s">
        <v>3384</v>
      </c>
      <c r="B47" s="383" t="s">
        <v>3385</v>
      </c>
      <c r="C47" s="383"/>
      <c r="D47" s="4"/>
      <c r="E47" s="4"/>
      <c r="F47" s="4"/>
      <c r="G47" s="4"/>
      <c r="H47" s="4"/>
      <c r="I47" s="4"/>
      <c r="J47" s="4"/>
      <c r="K47" s="4"/>
      <c r="L47" s="4"/>
      <c r="M47" s="4"/>
      <c r="N47" s="4"/>
      <c r="O47" s="4"/>
      <c r="P47" s="4"/>
      <c r="Q47" s="4"/>
    </row>
    <row r="48" spans="1:17" ht="123.75" customHeight="1" x14ac:dyDescent="0.2">
      <c r="A48" s="269" t="s">
        <v>3386</v>
      </c>
      <c r="B48" s="380" t="s">
        <v>3387</v>
      </c>
      <c r="C48" s="379"/>
      <c r="D48" s="4"/>
      <c r="E48" s="4"/>
      <c r="F48" s="4"/>
      <c r="G48" s="4"/>
      <c r="H48" s="4"/>
      <c r="I48" s="4"/>
      <c r="J48" s="4"/>
      <c r="K48" s="4"/>
      <c r="L48" s="4"/>
      <c r="M48" s="4"/>
      <c r="N48" s="4"/>
      <c r="O48" s="4"/>
      <c r="P48" s="4"/>
      <c r="Q48" s="4"/>
    </row>
    <row r="49" spans="1:17" ht="34.5" customHeight="1" x14ac:dyDescent="0.2">
      <c r="A49" s="269" t="s">
        <v>3388</v>
      </c>
      <c r="B49" s="378" t="s">
        <v>3389</v>
      </c>
      <c r="C49" s="379"/>
      <c r="D49" s="4"/>
      <c r="E49" s="4"/>
      <c r="F49" s="4"/>
      <c r="G49" s="4"/>
      <c r="H49" s="4"/>
      <c r="I49" s="4"/>
      <c r="J49" s="4"/>
      <c r="K49" s="4"/>
      <c r="L49" s="4"/>
      <c r="M49" s="4"/>
      <c r="N49" s="4"/>
      <c r="O49" s="4"/>
      <c r="P49" s="4"/>
      <c r="Q49" s="4"/>
    </row>
    <row r="50" spans="1:17" ht="34.5" customHeight="1" x14ac:dyDescent="0.2">
      <c r="A50" s="269" t="s">
        <v>3390</v>
      </c>
      <c r="B50" s="378" t="s">
        <v>3391</v>
      </c>
      <c r="C50" s="379"/>
      <c r="D50" s="4"/>
      <c r="E50" s="4"/>
      <c r="F50" s="4"/>
      <c r="G50" s="4"/>
      <c r="H50" s="4"/>
      <c r="I50" s="4"/>
      <c r="J50" s="4"/>
      <c r="K50" s="4"/>
      <c r="L50" s="4"/>
      <c r="M50" s="4"/>
      <c r="N50" s="4"/>
      <c r="O50" s="4"/>
      <c r="P50" s="4"/>
      <c r="Q50" s="4"/>
    </row>
    <row r="51" spans="1:17" ht="31.5" customHeight="1" x14ac:dyDescent="0.2">
      <c r="A51" s="311" t="s">
        <v>3392</v>
      </c>
      <c r="B51" s="376" t="s">
        <v>3393</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Cvitkusic</cp:lastModifiedBy>
  <cp:lastPrinted>2023-02-14T13:13:01Z</cp:lastPrinted>
  <dcterms:created xsi:type="dcterms:W3CDTF">2022-04-01T05:14:30Z</dcterms:created>
  <dcterms:modified xsi:type="dcterms:W3CDTF">2023-02-14T13:13:19Z</dcterms:modified>
</cp:coreProperties>
</file>