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cvitkusic\Desktop\"/>
    </mc:Choice>
  </mc:AlternateContent>
  <xr:revisionPtr revIDLastSave="0" documentId="13_ncr:1_{976F94FD-2C41-4668-8D1C-A8987412CE35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E44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E44" i="80" s="1"/>
  <c r="D57" i="80"/>
  <c r="D56" i="80" s="1"/>
  <c r="E52" i="80"/>
  <c r="D52" i="80"/>
  <c r="E46" i="80"/>
  <c r="E45" i="80" s="1"/>
  <c r="D46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D234" i="77"/>
  <c r="D233" i="77" s="1"/>
  <c r="E233" i="77"/>
  <c r="E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D6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D234" i="75"/>
  <c r="D233" i="75" s="1"/>
  <c r="D187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E189" i="74"/>
  <c r="E188" i="74" s="1"/>
  <c r="D189" i="74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D244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E45" i="72" s="1"/>
  <c r="D46" i="72"/>
  <c r="E44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E56" i="67" s="1"/>
  <c r="D70" i="67"/>
  <c r="E62" i="67"/>
  <c r="D62" i="67"/>
  <c r="E57" i="67"/>
  <c r="D57" i="67"/>
  <c r="E52" i="67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G419" i="68"/>
  <c r="F419" i="68"/>
  <c r="E419" i="68"/>
  <c r="I419" i="68" s="1"/>
  <c r="D419" i="68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H416" i="68" s="1"/>
  <c r="E415" i="68"/>
  <c r="G414" i="68"/>
  <c r="G410" i="68" s="1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E410" i="68" s="1"/>
  <c r="D411" i="68"/>
  <c r="D410" i="68" s="1"/>
  <c r="J409" i="68"/>
  <c r="G409" i="68"/>
  <c r="F409" i="68"/>
  <c r="E409" i="68"/>
  <c r="I409" i="68" s="1"/>
  <c r="D409" i="68"/>
  <c r="H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D398" i="68"/>
  <c r="H398" i="68" s="1"/>
  <c r="J398" i="68" s="1"/>
  <c r="G397" i="68"/>
  <c r="G395" i="68" s="1"/>
  <c r="F397" i="68"/>
  <c r="E397" i="68"/>
  <c r="D397" i="68"/>
  <c r="G396" i="68"/>
  <c r="F396" i="68"/>
  <c r="F395" i="68" s="1"/>
  <c r="E396" i="68"/>
  <c r="I396" i="68" s="1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E385" i="68"/>
  <c r="I384" i="68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I377" i="68"/>
  <c r="G377" i="68"/>
  <c r="F377" i="68"/>
  <c r="F374" i="68" s="1"/>
  <c r="E377" i="68"/>
  <c r="D377" i="68"/>
  <c r="G376" i="68"/>
  <c r="F376" i="68"/>
  <c r="E376" i="68"/>
  <c r="I376" i="68" s="1"/>
  <c r="D376" i="68"/>
  <c r="D374" i="68" s="1"/>
  <c r="D371" i="68" s="1"/>
  <c r="G375" i="68"/>
  <c r="F375" i="68"/>
  <c r="E375" i="68"/>
  <c r="D375" i="68"/>
  <c r="H375" i="68" s="1"/>
  <c r="J375" i="68" s="1"/>
  <c r="G374" i="68"/>
  <c r="G371" i="68" s="1"/>
  <c r="I373" i="68"/>
  <c r="G373" i="68"/>
  <c r="G372" i="68" s="1"/>
  <c r="F373" i="68"/>
  <c r="F372" i="68" s="1"/>
  <c r="E373" i="68"/>
  <c r="E372" i="68" s="1"/>
  <c r="D373" i="68"/>
  <c r="I372" i="68"/>
  <c r="D372" i="68"/>
  <c r="G370" i="68"/>
  <c r="F370" i="68"/>
  <c r="E370" i="68"/>
  <c r="D370" i="68"/>
  <c r="H370" i="68" s="1"/>
  <c r="J370" i="68" s="1"/>
  <c r="J369" i="68"/>
  <c r="G369" i="68"/>
  <c r="G367" i="68" s="1"/>
  <c r="F369" i="68"/>
  <c r="E369" i="68"/>
  <c r="D369" i="68"/>
  <c r="H369" i="68" s="1"/>
  <c r="G368" i="68"/>
  <c r="F368" i="68"/>
  <c r="F367" i="68" s="1"/>
  <c r="E368" i="68"/>
  <c r="I368" i="68" s="1"/>
  <c r="D368" i="68"/>
  <c r="H368" i="68" s="1"/>
  <c r="D367" i="68"/>
  <c r="G366" i="68"/>
  <c r="F366" i="68"/>
  <c r="E366" i="68"/>
  <c r="I366" i="68" s="1"/>
  <c r="D366" i="68"/>
  <c r="H366" i="68" s="1"/>
  <c r="J366" i="68" s="1"/>
  <c r="G365" i="68"/>
  <c r="I365" i="68" s="1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F357" i="68" s="1"/>
  <c r="E361" i="68"/>
  <c r="I361" i="68" s="1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G353" i="68"/>
  <c r="F353" i="68"/>
  <c r="F352" i="68" s="1"/>
  <c r="E353" i="68"/>
  <c r="D353" i="68"/>
  <c r="G351" i="68"/>
  <c r="F351" i="68"/>
  <c r="E351" i="68"/>
  <c r="D351" i="68"/>
  <c r="J350" i="68"/>
  <c r="G350" i="68"/>
  <c r="F350" i="68"/>
  <c r="E350" i="68"/>
  <c r="I350" i="68" s="1"/>
  <c r="D350" i="68"/>
  <c r="H350" i="68" s="1"/>
  <c r="G349" i="68"/>
  <c r="F349" i="68"/>
  <c r="E349" i="68"/>
  <c r="I349" i="68" s="1"/>
  <c r="D349" i="68"/>
  <c r="H349" i="68" s="1"/>
  <c r="J349" i="68" s="1"/>
  <c r="I348" i="68"/>
  <c r="G348" i="68"/>
  <c r="F348" i="68"/>
  <c r="E348" i="68"/>
  <c r="D348" i="68"/>
  <c r="H348" i="68" s="1"/>
  <c r="D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J329" i="68"/>
  <c r="G329" i="68"/>
  <c r="F329" i="68"/>
  <c r="E329" i="68"/>
  <c r="D329" i="68"/>
  <c r="H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G326" i="68"/>
  <c r="G325" i="68" s="1"/>
  <c r="F326" i="68"/>
  <c r="F325" i="68" s="1"/>
  <c r="E326" i="68"/>
  <c r="D326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D320" i="68" s="1"/>
  <c r="G321" i="68"/>
  <c r="F321" i="68"/>
  <c r="E321" i="68"/>
  <c r="E320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D311" i="68" s="1"/>
  <c r="G312" i="68"/>
  <c r="F312" i="68"/>
  <c r="F311" i="68" s="1"/>
  <c r="E312" i="68"/>
  <c r="D312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I307" i="68"/>
  <c r="G307" i="68"/>
  <c r="F307" i="68"/>
  <c r="F306" i="68" s="1"/>
  <c r="E307" i="68"/>
  <c r="D307" i="68"/>
  <c r="D306" i="68" s="1"/>
  <c r="E306" i="68"/>
  <c r="G305" i="68"/>
  <c r="F305" i="68"/>
  <c r="E305" i="68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D299" i="68"/>
  <c r="G298" i="68"/>
  <c r="G297" i="68" s="1"/>
  <c r="F298" i="68"/>
  <c r="E298" i="68"/>
  <c r="E297" i="68" s="1"/>
  <c r="D298" i="68"/>
  <c r="D297" i="68" s="1"/>
  <c r="F297" i="68"/>
  <c r="G296" i="68"/>
  <c r="F296" i="68"/>
  <c r="F293" i="68" s="1"/>
  <c r="E296" i="68"/>
  <c r="I296" i="68" s="1"/>
  <c r="D296" i="68"/>
  <c r="G295" i="68"/>
  <c r="F295" i="68"/>
  <c r="E295" i="68"/>
  <c r="I295" i="68" s="1"/>
  <c r="D295" i="68"/>
  <c r="D293" i="68" s="1"/>
  <c r="D287" i="68" s="1"/>
  <c r="G294" i="68"/>
  <c r="G293" i="68" s="1"/>
  <c r="F294" i="68"/>
  <c r="E294" i="68"/>
  <c r="D294" i="68"/>
  <c r="H294" i="68" s="1"/>
  <c r="G292" i="68"/>
  <c r="F292" i="68"/>
  <c r="E292" i="68"/>
  <c r="D292" i="68"/>
  <c r="I291" i="68"/>
  <c r="G291" i="68"/>
  <c r="F291" i="68"/>
  <c r="F288" i="68" s="1"/>
  <c r="E291" i="68"/>
  <c r="E288" i="68" s="1"/>
  <c r="D291" i="68"/>
  <c r="H291" i="68" s="1"/>
  <c r="J291" i="68" s="1"/>
  <c r="G290" i="68"/>
  <c r="G288" i="68" s="1"/>
  <c r="F290" i="68"/>
  <c r="E290" i="68"/>
  <c r="D290" i="68"/>
  <c r="H290" i="68" s="1"/>
  <c r="J290" i="68" s="1"/>
  <c r="G289" i="68"/>
  <c r="F289" i="68"/>
  <c r="E289" i="68"/>
  <c r="I289" i="68" s="1"/>
  <c r="D289" i="68"/>
  <c r="D288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D282" i="68"/>
  <c r="H282" i="68" s="1"/>
  <c r="J282" i="68" s="1"/>
  <c r="J281" i="68"/>
  <c r="H281" i="68"/>
  <c r="F281" i="68"/>
  <c r="D281" i="68"/>
  <c r="G280" i="68"/>
  <c r="G279" i="68" s="1"/>
  <c r="F280" i="68"/>
  <c r="E280" i="68"/>
  <c r="D280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G276" i="68"/>
  <c r="F276" i="68"/>
  <c r="F275" i="68" s="1"/>
  <c r="E276" i="68"/>
  <c r="E275" i="68" s="1"/>
  <c r="D276" i="68"/>
  <c r="G273" i="68"/>
  <c r="F273" i="68"/>
  <c r="E273" i="68"/>
  <c r="D273" i="68"/>
  <c r="H273" i="68" s="1"/>
  <c r="J273" i="68" s="1"/>
  <c r="J272" i="68"/>
  <c r="G272" i="68"/>
  <c r="F272" i="68"/>
  <c r="E272" i="68"/>
  <c r="I272" i="68" s="1"/>
  <c r="D272" i="68"/>
  <c r="H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D269" i="68"/>
  <c r="J268" i="68"/>
  <c r="G268" i="68"/>
  <c r="F268" i="68"/>
  <c r="E268" i="68"/>
  <c r="I268" i="68" s="1"/>
  <c r="D268" i="68"/>
  <c r="H268" i="68" s="1"/>
  <c r="G267" i="68"/>
  <c r="F267" i="68"/>
  <c r="E267" i="68"/>
  <c r="I267" i="68" s="1"/>
  <c r="D267" i="68"/>
  <c r="H267" i="68" s="1"/>
  <c r="G265" i="68"/>
  <c r="F265" i="68"/>
  <c r="E265" i="68"/>
  <c r="D265" i="68"/>
  <c r="H265" i="68" s="1"/>
  <c r="J265" i="68" s="1"/>
  <c r="G264" i="68"/>
  <c r="F264" i="68"/>
  <c r="F261" i="68" s="1"/>
  <c r="E264" i="68"/>
  <c r="I264" i="68" s="1"/>
  <c r="D264" i="68"/>
  <c r="G263" i="68"/>
  <c r="F263" i="68"/>
  <c r="E263" i="68"/>
  <c r="I263" i="68" s="1"/>
  <c r="D263" i="68"/>
  <c r="D261" i="68" s="1"/>
  <c r="G262" i="68"/>
  <c r="F262" i="68"/>
  <c r="E262" i="68"/>
  <c r="D262" i="68"/>
  <c r="H262" i="68" s="1"/>
  <c r="G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D257" i="68"/>
  <c r="H257" i="68" s="1"/>
  <c r="J257" i="68" s="1"/>
  <c r="G256" i="68"/>
  <c r="F256" i="68"/>
  <c r="E256" i="68"/>
  <c r="D256" i="68"/>
  <c r="G255" i="68"/>
  <c r="F255" i="68"/>
  <c r="E255" i="68"/>
  <c r="I255" i="68" s="1"/>
  <c r="D255" i="68"/>
  <c r="D254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I251" i="68"/>
  <c r="G251" i="68"/>
  <c r="F251" i="68"/>
  <c r="E251" i="68"/>
  <c r="D251" i="68"/>
  <c r="D249" i="68" s="1"/>
  <c r="G250" i="68"/>
  <c r="G249" i="68" s="1"/>
  <c r="F250" i="68"/>
  <c r="E250" i="68"/>
  <c r="D250" i="68"/>
  <c r="H250" i="68" s="1"/>
  <c r="J250" i="68" s="1"/>
  <c r="F249" i="68"/>
  <c r="G248" i="68"/>
  <c r="G246" i="68" s="1"/>
  <c r="F248" i="68"/>
  <c r="E248" i="68"/>
  <c r="D248" i="68"/>
  <c r="G247" i="68"/>
  <c r="F247" i="68"/>
  <c r="E247" i="68"/>
  <c r="D247" i="68"/>
  <c r="D246" i="68" s="1"/>
  <c r="G245" i="68"/>
  <c r="G243" i="68"/>
  <c r="G239" i="68" s="1"/>
  <c r="F243" i="68"/>
  <c r="F239" i="68" s="1"/>
  <c r="E243" i="68"/>
  <c r="D243" i="68"/>
  <c r="J242" i="68"/>
  <c r="G242" i="68"/>
  <c r="F242" i="68"/>
  <c r="E242" i="68"/>
  <c r="I242" i="68" s="1"/>
  <c r="D242" i="68"/>
  <c r="H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J238" i="68"/>
  <c r="G238" i="68"/>
  <c r="G237" i="68" s="1"/>
  <c r="F238" i="68"/>
  <c r="E238" i="68"/>
  <c r="E237" i="68" s="1"/>
  <c r="D238" i="68"/>
  <c r="H238" i="68" s="1"/>
  <c r="H237" i="68"/>
  <c r="J237" i="68" s="1"/>
  <c r="F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E234" i="68"/>
  <c r="E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/>
  <c r="G227" i="68"/>
  <c r="F227" i="68"/>
  <c r="F225" i="68" s="1"/>
  <c r="E227" i="68"/>
  <c r="I227" i="68" s="1"/>
  <c r="D227" i="68"/>
  <c r="G226" i="68"/>
  <c r="F226" i="68"/>
  <c r="E226" i="68"/>
  <c r="D226" i="68"/>
  <c r="H226" i="68" s="1"/>
  <c r="E225" i="68"/>
  <c r="D225" i="68"/>
  <c r="G224" i="68"/>
  <c r="F224" i="68"/>
  <c r="E224" i="68"/>
  <c r="D224" i="68"/>
  <c r="D220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G219" i="68"/>
  <c r="F219" i="68"/>
  <c r="E219" i="68"/>
  <c r="I219" i="68" s="1"/>
  <c r="D219" i="68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E215" i="68" s="1"/>
  <c r="D216" i="68"/>
  <c r="H216" i="68" s="1"/>
  <c r="J216" i="68" s="1"/>
  <c r="G215" i="68"/>
  <c r="D215" i="68"/>
  <c r="G214" i="68"/>
  <c r="F214" i="68"/>
  <c r="E214" i="68"/>
  <c r="D214" i="68"/>
  <c r="J213" i="68"/>
  <c r="G213" i="68"/>
  <c r="F213" i="68"/>
  <c r="E213" i="68"/>
  <c r="I213" i="68" s="1"/>
  <c r="D213" i="68"/>
  <c r="H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D210" i="68"/>
  <c r="J209" i="68"/>
  <c r="G209" i="68"/>
  <c r="F209" i="68"/>
  <c r="E209" i="68"/>
  <c r="I209" i="68" s="1"/>
  <c r="D209" i="68"/>
  <c r="H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F206" i="68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E202" i="68"/>
  <c r="D202" i="68"/>
  <c r="F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E194" i="68"/>
  <c r="D194" i="68"/>
  <c r="F193" i="68"/>
  <c r="I192" i="68"/>
  <c r="G192" i="68"/>
  <c r="F192" i="68"/>
  <c r="E192" i="68"/>
  <c r="E189" i="68" s="1"/>
  <c r="D192" i="68"/>
  <c r="H192" i="68" s="1"/>
  <c r="J192" i="68" s="1"/>
  <c r="G191" i="68"/>
  <c r="F191" i="68"/>
  <c r="E191" i="68"/>
  <c r="I191" i="68" s="1"/>
  <c r="D191" i="68"/>
  <c r="D189" i="68" s="1"/>
  <c r="G190" i="68"/>
  <c r="G189" i="68" s="1"/>
  <c r="G188" i="68" s="1"/>
  <c r="F190" i="68"/>
  <c r="E190" i="68"/>
  <c r="D190" i="68"/>
  <c r="F189" i="68"/>
  <c r="F188" i="68" s="1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D183" i="68"/>
  <c r="D181" i="68" s="1"/>
  <c r="G182" i="68"/>
  <c r="G181" i="68" s="1"/>
  <c r="F182" i="68"/>
  <c r="E182" i="68"/>
  <c r="I182" i="68" s="1"/>
  <c r="D182" i="68"/>
  <c r="H182" i="68" s="1"/>
  <c r="F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G175" i="68" s="1"/>
  <c r="F178" i="68"/>
  <c r="E178" i="68"/>
  <c r="D178" i="68"/>
  <c r="H178" i="68" s="1"/>
  <c r="J178" i="68" s="1"/>
  <c r="G177" i="68"/>
  <c r="F177" i="68"/>
  <c r="F175" i="68" s="1"/>
  <c r="E177" i="68"/>
  <c r="I177" i="68" s="1"/>
  <c r="D177" i="68"/>
  <c r="G176" i="68"/>
  <c r="F176" i="68"/>
  <c r="E176" i="68"/>
  <c r="D176" i="68"/>
  <c r="D175" i="68" s="1"/>
  <c r="G174" i="68"/>
  <c r="G170" i="68" s="1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D170" i="68" s="1"/>
  <c r="F170" i="68"/>
  <c r="G169" i="68"/>
  <c r="F169" i="68"/>
  <c r="E169" i="68"/>
  <c r="I169" i="68" s="1"/>
  <c r="D169" i="68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D166" i="68" s="1"/>
  <c r="G166" i="68"/>
  <c r="F166" i="68"/>
  <c r="F165" i="68" s="1"/>
  <c r="I164" i="68"/>
  <c r="G164" i="68"/>
  <c r="F164" i="68"/>
  <c r="E164" i="68"/>
  <c r="E161" i="68" s="1"/>
  <c r="D164" i="68"/>
  <c r="H164" i="68" s="1"/>
  <c r="J164" i="68" s="1"/>
  <c r="G163" i="68"/>
  <c r="F163" i="68"/>
  <c r="E163" i="68"/>
  <c r="D163" i="68"/>
  <c r="D161" i="68" s="1"/>
  <c r="G162" i="68"/>
  <c r="G161" i="68" s="1"/>
  <c r="F162" i="68"/>
  <c r="E162" i="68"/>
  <c r="D162" i="68"/>
  <c r="H162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G155" i="68" s="1"/>
  <c r="G154" i="68" s="1"/>
  <c r="F158" i="68"/>
  <c r="E158" i="68"/>
  <c r="D158" i="68"/>
  <c r="H158" i="68" s="1"/>
  <c r="J158" i="68" s="1"/>
  <c r="G157" i="68"/>
  <c r="F157" i="68"/>
  <c r="F155" i="68" s="1"/>
  <c r="F154" i="68" s="1"/>
  <c r="E157" i="68"/>
  <c r="I157" i="68" s="1"/>
  <c r="D157" i="68"/>
  <c r="G156" i="68"/>
  <c r="F156" i="68"/>
  <c r="E156" i="68"/>
  <c r="D156" i="68"/>
  <c r="D155" i="68" s="1"/>
  <c r="D154" i="68" s="1"/>
  <c r="I153" i="68"/>
  <c r="G153" i="68"/>
  <c r="F153" i="68"/>
  <c r="E153" i="68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E151" i="68"/>
  <c r="D151" i="68"/>
  <c r="D149" i="68" s="1"/>
  <c r="G150" i="68"/>
  <c r="G149" i="68" s="1"/>
  <c r="F150" i="68"/>
  <c r="E150" i="68"/>
  <c r="D150" i="68"/>
  <c r="H150" i="68" s="1"/>
  <c r="F149" i="68"/>
  <c r="E149" i="68"/>
  <c r="G148" i="68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G146" i="68"/>
  <c r="E146" i="68"/>
  <c r="I145" i="68"/>
  <c r="G145" i="68"/>
  <c r="F145" i="68"/>
  <c r="E145" i="68"/>
  <c r="E142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G142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F122" i="68" s="1"/>
  <c r="E139" i="68"/>
  <c r="I139" i="68" s="1"/>
  <c r="D139" i="68"/>
  <c r="G138" i="68"/>
  <c r="I137" i="68"/>
  <c r="G137" i="68"/>
  <c r="F137" i="68"/>
  <c r="E137" i="68"/>
  <c r="E134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G134" i="68"/>
  <c r="I133" i="68"/>
  <c r="G133" i="68"/>
  <c r="F133" i="68"/>
  <c r="E133" i="68"/>
  <c r="D133" i="68"/>
  <c r="H133" i="68" s="1"/>
  <c r="J133" i="68" s="1"/>
  <c r="G132" i="68"/>
  <c r="F132" i="68"/>
  <c r="E132" i="68"/>
  <c r="D132" i="68"/>
  <c r="D129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H130" i="68" s="1"/>
  <c r="J130" i="68" s="1"/>
  <c r="F129" i="68"/>
  <c r="E129" i="68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E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D124" i="68"/>
  <c r="H124" i="68" s="1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D118" i="68"/>
  <c r="D117" i="68" s="1"/>
  <c r="G117" i="68"/>
  <c r="G116" i="68"/>
  <c r="F116" i="68"/>
  <c r="E116" i="68"/>
  <c r="I116" i="68" s="1"/>
  <c r="D116" i="68"/>
  <c r="H116" i="68" s="1"/>
  <c r="H114" i="68" s="1"/>
  <c r="G115" i="68"/>
  <c r="G114" i="68" s="1"/>
  <c r="F115" i="68"/>
  <c r="F114" i="68" s="1"/>
  <c r="E115" i="68"/>
  <c r="E114" i="68" s="1"/>
  <c r="D115" i="68"/>
  <c r="H115" i="68" s="1"/>
  <c r="J115" i="68" s="1"/>
  <c r="D114" i="68"/>
  <c r="G113" i="68"/>
  <c r="G112" i="68"/>
  <c r="F112" i="68"/>
  <c r="F108" i="68" s="1"/>
  <c r="E112" i="68"/>
  <c r="I112" i="68" s="1"/>
  <c r="D112" i="68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E108" i="68" s="1"/>
  <c r="D109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D95" i="68" s="1"/>
  <c r="G96" i="68"/>
  <c r="G95" i="68" s="1"/>
  <c r="F96" i="68"/>
  <c r="F95" i="68" s="1"/>
  <c r="E96" i="68"/>
  <c r="I96" i="68" s="1"/>
  <c r="D96" i="68"/>
  <c r="H96" i="68" s="1"/>
  <c r="J96" i="68" s="1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I87" i="68"/>
  <c r="G87" i="68"/>
  <c r="F87" i="68"/>
  <c r="F86" i="68" s="1"/>
  <c r="E87" i="68"/>
  <c r="D87" i="68"/>
  <c r="H87" i="68" s="1"/>
  <c r="J87" i="68" s="1"/>
  <c r="D86" i="68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G82" i="68"/>
  <c r="F82" i="68"/>
  <c r="F81" i="68" s="1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I71" i="68"/>
  <c r="G71" i="68"/>
  <c r="F71" i="68"/>
  <c r="E71" i="68"/>
  <c r="D71" i="68"/>
  <c r="H71" i="68" s="1"/>
  <c r="J71" i="68" s="1"/>
  <c r="D70" i="68"/>
  <c r="G69" i="68"/>
  <c r="F69" i="68"/>
  <c r="E69" i="68"/>
  <c r="I69" i="68" s="1"/>
  <c r="D69" i="68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D64" i="68"/>
  <c r="G63" i="68"/>
  <c r="F63" i="68"/>
  <c r="E63" i="68"/>
  <c r="D63" i="68"/>
  <c r="H63" i="68" s="1"/>
  <c r="J63" i="68" s="1"/>
  <c r="G61" i="68"/>
  <c r="G57" i="68" s="1"/>
  <c r="F61" i="68"/>
  <c r="E61" i="68"/>
  <c r="D61" i="68"/>
  <c r="H61" i="68" s="1"/>
  <c r="J61" i="68" s="1"/>
  <c r="J60" i="68"/>
  <c r="G60" i="68"/>
  <c r="F60" i="68"/>
  <c r="E60" i="68"/>
  <c r="I60" i="68" s="1"/>
  <c r="D60" i="68"/>
  <c r="H60" i="68" s="1"/>
  <c r="G59" i="68"/>
  <c r="F59" i="68"/>
  <c r="F57" i="68" s="1"/>
  <c r="E59" i="68"/>
  <c r="I59" i="68" s="1"/>
  <c r="D59" i="68"/>
  <c r="H59" i="68" s="1"/>
  <c r="J59" i="68" s="1"/>
  <c r="G58" i="68"/>
  <c r="F58" i="68"/>
  <c r="E58" i="68"/>
  <c r="D58" i="68"/>
  <c r="D57" i="68" s="1"/>
  <c r="I55" i="68"/>
  <c r="G55" i="68"/>
  <c r="F55" i="68"/>
  <c r="E55" i="68"/>
  <c r="D55" i="68"/>
  <c r="H55" i="68" s="1"/>
  <c r="J55" i="68" s="1"/>
  <c r="G54" i="68"/>
  <c r="F54" i="68"/>
  <c r="F52" i="68" s="1"/>
  <c r="E54" i="68"/>
  <c r="E52" i="68" s="1"/>
  <c r="D54" i="68"/>
  <c r="G53" i="68"/>
  <c r="F53" i="68"/>
  <c r="E53" i="68"/>
  <c r="D53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G47" i="68"/>
  <c r="F47" i="68"/>
  <c r="F46" i="68" s="1"/>
  <c r="E47" i="68"/>
  <c r="E46" i="68" s="1"/>
  <c r="D47" i="68"/>
  <c r="H47" i="68" s="1"/>
  <c r="J47" i="68" s="1"/>
  <c r="I42" i="68"/>
  <c r="G42" i="68"/>
  <c r="F42" i="68"/>
  <c r="F40" i="68" s="1"/>
  <c r="E42" i="68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39" i="68"/>
  <c r="I38" i="68"/>
  <c r="G38" i="68"/>
  <c r="F38" i="68"/>
  <c r="E38" i="68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I30" i="68" s="1"/>
  <c r="D32" i="68"/>
  <c r="D30" i="68" s="1"/>
  <c r="G31" i="68"/>
  <c r="G30" i="68" s="1"/>
  <c r="F31" i="68"/>
  <c r="F30" i="68" s="1"/>
  <c r="E31" i="68"/>
  <c r="I31" i="68" s="1"/>
  <c r="D31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G26" i="68"/>
  <c r="F26" i="68"/>
  <c r="E26" i="68"/>
  <c r="E25" i="68" s="1"/>
  <c r="D26" i="68"/>
  <c r="H26" i="68" s="1"/>
  <c r="J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G21" i="68"/>
  <c r="F21" i="68"/>
  <c r="E21" i="68"/>
  <c r="E20" i="68" s="1"/>
  <c r="D21" i="68"/>
  <c r="D20" i="68" s="1"/>
  <c r="D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I14" i="68" s="1"/>
  <c r="D16" i="68"/>
  <c r="H16" i="68" s="1"/>
  <c r="J16" i="68" s="1"/>
  <c r="G15" i="68"/>
  <c r="G14" i="68" s="1"/>
  <c r="F15" i="68"/>
  <c r="F14" i="68" s="1"/>
  <c r="E15" i="68"/>
  <c r="I15" i="68" s="1"/>
  <c r="D15" i="68"/>
  <c r="D14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F7" i="68" s="1"/>
  <c r="I10" i="68"/>
  <c r="G10" i="68"/>
  <c r="F10" i="68"/>
  <c r="F8" i="68" s="1"/>
  <c r="E10" i="68"/>
  <c r="D10" i="68"/>
  <c r="H10" i="68" s="1"/>
  <c r="J10" i="68" s="1"/>
  <c r="G9" i="68"/>
  <c r="F9" i="68"/>
  <c r="E9" i="68"/>
  <c r="I9" i="68" s="1"/>
  <c r="I8" i="68" s="1"/>
  <c r="D9" i="68"/>
  <c r="H9" i="68" s="1"/>
  <c r="G8" i="68"/>
  <c r="G7" i="68" s="1"/>
  <c r="D8" i="68"/>
  <c r="D7" i="68" s="1"/>
  <c r="E19" i="71" l="1"/>
  <c r="H54" i="68"/>
  <c r="J54" i="68" s="1"/>
  <c r="F45" i="68"/>
  <c r="D46" i="68"/>
  <c r="D44" i="69"/>
  <c r="H64" i="68"/>
  <c r="H77" i="68"/>
  <c r="J77" i="68" s="1"/>
  <c r="F70" i="68"/>
  <c r="H69" i="68"/>
  <c r="J69" i="68" s="1"/>
  <c r="D56" i="67"/>
  <c r="D44" i="67" s="1"/>
  <c r="F62" i="68"/>
  <c r="F56" i="68" s="1"/>
  <c r="H46" i="68"/>
  <c r="J46" i="68" s="1"/>
  <c r="J327" i="68"/>
  <c r="I26" i="68"/>
  <c r="I25" i="68" s="1"/>
  <c r="E19" i="68"/>
  <c r="E6" i="69"/>
  <c r="I425" i="68"/>
  <c r="H425" i="68"/>
  <c r="I77" i="68"/>
  <c r="G70" i="68"/>
  <c r="I64" i="68"/>
  <c r="I51" i="68"/>
  <c r="G52" i="68"/>
  <c r="E45" i="67"/>
  <c r="E44" i="67" s="1"/>
  <c r="G20" i="68"/>
  <c r="G19" i="68" s="1"/>
  <c r="G6" i="68"/>
  <c r="D415" i="68"/>
  <c r="E62" i="68"/>
  <c r="E45" i="69"/>
  <c r="E44" i="69" s="1"/>
  <c r="E45" i="68"/>
  <c r="J9" i="68"/>
  <c r="H8" i="68"/>
  <c r="J114" i="68"/>
  <c r="I86" i="68"/>
  <c r="H171" i="68"/>
  <c r="H295" i="68"/>
  <c r="J295" i="68" s="1"/>
  <c r="H419" i="68"/>
  <c r="J419" i="68" s="1"/>
  <c r="J124" i="68"/>
  <c r="H123" i="68"/>
  <c r="I126" i="68"/>
  <c r="H167" i="68"/>
  <c r="H322" i="68"/>
  <c r="J322" i="68" s="1"/>
  <c r="H21" i="68"/>
  <c r="I35" i="68"/>
  <c r="H41" i="68"/>
  <c r="J48" i="68"/>
  <c r="J64" i="68"/>
  <c r="J116" i="68"/>
  <c r="D6" i="68"/>
  <c r="D62" i="68"/>
  <c r="E86" i="68"/>
  <c r="D108" i="68"/>
  <c r="D113" i="68"/>
  <c r="I49" i="68"/>
  <c r="D56" i="68"/>
  <c r="I61" i="68"/>
  <c r="I65" i="68"/>
  <c r="I70" i="68"/>
  <c r="H76" i="68"/>
  <c r="J76" i="68" s="1"/>
  <c r="I93" i="68"/>
  <c r="D100" i="68"/>
  <c r="D94" i="68" s="1"/>
  <c r="I105" i="68"/>
  <c r="H118" i="68"/>
  <c r="I128" i="68"/>
  <c r="I132" i="68"/>
  <c r="I142" i="68"/>
  <c r="H183" i="68"/>
  <c r="J183" i="68" s="1"/>
  <c r="G225" i="68"/>
  <c r="I226" i="68"/>
  <c r="I225" i="68" s="1"/>
  <c r="I247" i="68"/>
  <c r="E246" i="68"/>
  <c r="H313" i="68"/>
  <c r="J313" i="68" s="1"/>
  <c r="E113" i="68"/>
  <c r="J294" i="68"/>
  <c r="I332" i="68"/>
  <c r="E325" i="68"/>
  <c r="D52" i="68"/>
  <c r="D45" i="68" s="1"/>
  <c r="H95" i="68"/>
  <c r="G100" i="68"/>
  <c r="G94" i="68" s="1"/>
  <c r="F113" i="68"/>
  <c r="H149" i="68"/>
  <c r="J149" i="68" s="1"/>
  <c r="D165" i="68"/>
  <c r="F20" i="68"/>
  <c r="H23" i="68"/>
  <c r="J23" i="68" s="1"/>
  <c r="H27" i="68"/>
  <c r="H31" i="68"/>
  <c r="I53" i="68"/>
  <c r="H58" i="68"/>
  <c r="F25" i="68"/>
  <c r="I47" i="68"/>
  <c r="I46" i="68" s="1"/>
  <c r="G46" i="68"/>
  <c r="E57" i="68"/>
  <c r="I63" i="68"/>
  <c r="G62" i="68"/>
  <c r="G56" i="68" s="1"/>
  <c r="H68" i="68"/>
  <c r="J68" i="68" s="1"/>
  <c r="E70" i="68"/>
  <c r="H72" i="68"/>
  <c r="H82" i="68"/>
  <c r="I85" i="68"/>
  <c r="H86" i="68"/>
  <c r="J86" i="68" s="1"/>
  <c r="I89" i="68"/>
  <c r="E95" i="68"/>
  <c r="E94" i="68" s="1"/>
  <c r="F94" i="68"/>
  <c r="I97" i="68"/>
  <c r="I95" i="68" s="1"/>
  <c r="E100" i="68"/>
  <c r="H112" i="68"/>
  <c r="J112" i="68" s="1"/>
  <c r="I115" i="68"/>
  <c r="I114" i="68" s="1"/>
  <c r="E117" i="68"/>
  <c r="G129" i="68"/>
  <c r="G122" i="68" s="1"/>
  <c r="I130" i="68"/>
  <c r="I129" i="68" s="1"/>
  <c r="I141" i="68"/>
  <c r="I138" i="68" s="1"/>
  <c r="I144" i="68"/>
  <c r="I148" i="68"/>
  <c r="I146" i="68" s="1"/>
  <c r="E206" i="68"/>
  <c r="I208" i="68"/>
  <c r="I206" i="68" s="1"/>
  <c r="H12" i="68"/>
  <c r="I21" i="68"/>
  <c r="I20" i="68" s="1"/>
  <c r="H32" i="68"/>
  <c r="J32" i="68" s="1"/>
  <c r="H36" i="68"/>
  <c r="I37" i="68"/>
  <c r="I41" i="68"/>
  <c r="I40" i="68" s="1"/>
  <c r="H53" i="68"/>
  <c r="I54" i="68"/>
  <c r="I58" i="68"/>
  <c r="I57" i="68" s="1"/>
  <c r="I82" i="68"/>
  <c r="I81" i="68" s="1"/>
  <c r="H97" i="68"/>
  <c r="J97" i="68" s="1"/>
  <c r="H101" i="68"/>
  <c r="H109" i="68"/>
  <c r="I118" i="68"/>
  <c r="I117" i="68" s="1"/>
  <c r="H132" i="68"/>
  <c r="J132" i="68" s="1"/>
  <c r="J150" i="68"/>
  <c r="H156" i="68"/>
  <c r="J162" i="68"/>
  <c r="I166" i="68"/>
  <c r="H176" i="68"/>
  <c r="D188" i="68"/>
  <c r="H191" i="68"/>
  <c r="J191" i="68" s="1"/>
  <c r="D193" i="68"/>
  <c r="H195" i="68"/>
  <c r="J195" i="68" s="1"/>
  <c r="H203" i="68"/>
  <c r="J203" i="68" s="1"/>
  <c r="H224" i="68"/>
  <c r="J224" i="68" s="1"/>
  <c r="H263" i="68"/>
  <c r="J263" i="68" s="1"/>
  <c r="E8" i="68"/>
  <c r="E7" i="68" s="1"/>
  <c r="I12" i="68"/>
  <c r="I11" i="68" s="1"/>
  <c r="I7" i="68" s="1"/>
  <c r="H15" i="68"/>
  <c r="I101" i="68"/>
  <c r="I100" i="68" s="1"/>
  <c r="I109" i="68"/>
  <c r="I108" i="68" s="1"/>
  <c r="E123" i="68"/>
  <c r="E122" i="68" s="1"/>
  <c r="I124" i="68"/>
  <c r="I123" i="68" s="1"/>
  <c r="H129" i="68"/>
  <c r="J129" i="68" s="1"/>
  <c r="I150" i="68"/>
  <c r="H151" i="68"/>
  <c r="J151" i="68" s="1"/>
  <c r="E155" i="68"/>
  <c r="E154" i="68" s="1"/>
  <c r="I156" i="68"/>
  <c r="I158" i="68"/>
  <c r="I162" i="68"/>
  <c r="H163" i="68"/>
  <c r="J163" i="68" s="1"/>
  <c r="G165" i="68"/>
  <c r="E166" i="68"/>
  <c r="E165" i="68" s="1"/>
  <c r="I168" i="68"/>
  <c r="E170" i="68"/>
  <c r="I172" i="68"/>
  <c r="I170" i="68" s="1"/>
  <c r="I174" i="68"/>
  <c r="E175" i="68"/>
  <c r="I176" i="68"/>
  <c r="I178" i="68"/>
  <c r="I190" i="68"/>
  <c r="I189" i="68" s="1"/>
  <c r="I194" i="68"/>
  <c r="I202" i="68"/>
  <c r="I201" i="68" s="1"/>
  <c r="D206" i="68"/>
  <c r="D200" i="68" s="1"/>
  <c r="H207" i="68"/>
  <c r="I210" i="68"/>
  <c r="H255" i="68"/>
  <c r="E261" i="68"/>
  <c r="I262" i="68"/>
  <c r="I261" i="68" s="1"/>
  <c r="H298" i="68"/>
  <c r="D126" i="68"/>
  <c r="D122" i="68" s="1"/>
  <c r="H127" i="68"/>
  <c r="D134" i="68"/>
  <c r="H135" i="68"/>
  <c r="D138" i="68"/>
  <c r="H139" i="68"/>
  <c r="D142" i="68"/>
  <c r="H143" i="68"/>
  <c r="D146" i="68"/>
  <c r="H147" i="68"/>
  <c r="I151" i="68"/>
  <c r="H157" i="68"/>
  <c r="J157" i="68" s="1"/>
  <c r="I159" i="68"/>
  <c r="I163" i="68"/>
  <c r="H169" i="68"/>
  <c r="J169" i="68" s="1"/>
  <c r="H173" i="68"/>
  <c r="J173" i="68" s="1"/>
  <c r="H177" i="68"/>
  <c r="J177" i="68" s="1"/>
  <c r="J182" i="68"/>
  <c r="E193" i="68"/>
  <c r="E188" i="68" s="1"/>
  <c r="E201" i="68"/>
  <c r="I310" i="68"/>
  <c r="G306" i="68"/>
  <c r="I353" i="68"/>
  <c r="E352" i="68"/>
  <c r="I369" i="68"/>
  <c r="I367" i="68" s="1"/>
  <c r="E367" i="68"/>
  <c r="I179" i="68"/>
  <c r="I183" i="68"/>
  <c r="I181" i="68" s="1"/>
  <c r="H186" i="68"/>
  <c r="J186" i="68" s="1"/>
  <c r="H190" i="68"/>
  <c r="H194" i="68"/>
  <c r="H197" i="68"/>
  <c r="J197" i="68" s="1"/>
  <c r="I199" i="68"/>
  <c r="H202" i="68"/>
  <c r="H205" i="68"/>
  <c r="J205" i="68" s="1"/>
  <c r="H214" i="68"/>
  <c r="J214" i="68" s="1"/>
  <c r="F215" i="68"/>
  <c r="F200" i="68" s="1"/>
  <c r="F187" i="68" s="1"/>
  <c r="H219" i="68"/>
  <c r="H221" i="68"/>
  <c r="G220" i="68"/>
  <c r="G200" i="68" s="1"/>
  <c r="G187" i="68" s="1"/>
  <c r="I224" i="68"/>
  <c r="I220" i="68" s="1"/>
  <c r="J226" i="68"/>
  <c r="I238" i="68"/>
  <c r="I237" i="68" s="1"/>
  <c r="H243" i="68"/>
  <c r="F246" i="68"/>
  <c r="J267" i="68"/>
  <c r="F274" i="68"/>
  <c r="E279" i="68"/>
  <c r="I280" i="68"/>
  <c r="I279" i="68" s="1"/>
  <c r="H285" i="68"/>
  <c r="I312" i="68"/>
  <c r="E311" i="68"/>
  <c r="D325" i="68"/>
  <c r="H326" i="68"/>
  <c r="I329" i="68"/>
  <c r="H335" i="68"/>
  <c r="J335" i="68" s="1"/>
  <c r="G347" i="68"/>
  <c r="H351" i="68"/>
  <c r="J351" i="68" s="1"/>
  <c r="G385" i="68"/>
  <c r="H411" i="68"/>
  <c r="I214" i="68"/>
  <c r="I216" i="68"/>
  <c r="I215" i="68" s="1"/>
  <c r="H227" i="68"/>
  <c r="J227" i="68" s="1"/>
  <c r="H229" i="68"/>
  <c r="G228" i="68"/>
  <c r="I232" i="68"/>
  <c r="E239" i="68"/>
  <c r="I256" i="68"/>
  <c r="I254" i="68" s="1"/>
  <c r="E254" i="68"/>
  <c r="E266" i="68"/>
  <c r="I282" i="68"/>
  <c r="I281" i="68" s="1"/>
  <c r="H289" i="68"/>
  <c r="F299" i="68"/>
  <c r="F287" i="68" s="1"/>
  <c r="H303" i="68"/>
  <c r="J303" i="68" s="1"/>
  <c r="F320" i="68"/>
  <c r="H324" i="68"/>
  <c r="J324" i="68" s="1"/>
  <c r="J348" i="68"/>
  <c r="H210" i="68"/>
  <c r="J210" i="68" s="1"/>
  <c r="I230" i="68"/>
  <c r="I228" i="68" s="1"/>
  <c r="H251" i="68"/>
  <c r="J262" i="68"/>
  <c r="H269" i="68"/>
  <c r="J269" i="68" s="1"/>
  <c r="D275" i="68"/>
  <c r="D274" i="68" s="1"/>
  <c r="H277" i="68"/>
  <c r="J277" i="68" s="1"/>
  <c r="G287" i="68"/>
  <c r="G244" i="68" s="1"/>
  <c r="G299" i="68"/>
  <c r="I300" i="68"/>
  <c r="D352" i="68"/>
  <c r="H354" i="68"/>
  <c r="J354" i="68" s="1"/>
  <c r="H367" i="68"/>
  <c r="J367" i="68" s="1"/>
  <c r="J368" i="68"/>
  <c r="F371" i="68"/>
  <c r="H371" i="68" s="1"/>
  <c r="J371" i="68" s="1"/>
  <c r="H376" i="68"/>
  <c r="E220" i="68"/>
  <c r="E228" i="68"/>
  <c r="D234" i="68"/>
  <c r="D233" i="68" s="1"/>
  <c r="H235" i="68"/>
  <c r="D239" i="68"/>
  <c r="I257" i="68"/>
  <c r="H260" i="68"/>
  <c r="J260" i="68" s="1"/>
  <c r="D266" i="68"/>
  <c r="D245" i="68" s="1"/>
  <c r="D244" i="68" s="1"/>
  <c r="I273" i="68"/>
  <c r="H276" i="68"/>
  <c r="I276" i="68"/>
  <c r="I285" i="68"/>
  <c r="I284" i="68" s="1"/>
  <c r="E299" i="68"/>
  <c r="H300" i="68"/>
  <c r="I302" i="68"/>
  <c r="I304" i="68"/>
  <c r="G311" i="68"/>
  <c r="H321" i="68"/>
  <c r="I321" i="68"/>
  <c r="I320" i="68" s="1"/>
  <c r="I340" i="68"/>
  <c r="I338" i="68" s="1"/>
  <c r="I342" i="68"/>
  <c r="E347" i="68"/>
  <c r="F347" i="68"/>
  <c r="G352" i="68"/>
  <c r="E357" i="68"/>
  <c r="E374" i="68"/>
  <c r="E371" i="68" s="1"/>
  <c r="I371" i="68" s="1"/>
  <c r="I375" i="68"/>
  <c r="I387" i="68"/>
  <c r="I385" i="68" s="1"/>
  <c r="H390" i="68"/>
  <c r="J390" i="68" s="1"/>
  <c r="I235" i="68"/>
  <c r="I234" i="68" s="1"/>
  <c r="I233" i="68" s="1"/>
  <c r="I243" i="68"/>
  <c r="I239" i="68" s="1"/>
  <c r="H247" i="68"/>
  <c r="I248" i="68"/>
  <c r="F254" i="68"/>
  <c r="H264" i="68"/>
  <c r="J264" i="68" s="1"/>
  <c r="H280" i="68"/>
  <c r="E281" i="68"/>
  <c r="I290" i="68"/>
  <c r="I288" i="68" s="1"/>
  <c r="I292" i="68"/>
  <c r="I305" i="68"/>
  <c r="H307" i="68"/>
  <c r="I308" i="68"/>
  <c r="I306" i="68" s="1"/>
  <c r="H332" i="68"/>
  <c r="J332" i="68" s="1"/>
  <c r="D338" i="68"/>
  <c r="H339" i="68"/>
  <c r="E338" i="68"/>
  <c r="I341" i="68"/>
  <c r="I343" i="68"/>
  <c r="H346" i="68"/>
  <c r="J346" i="68" s="1"/>
  <c r="E405" i="68"/>
  <c r="F410" i="68"/>
  <c r="J416" i="68"/>
  <c r="G415" i="68"/>
  <c r="I417" i="68"/>
  <c r="I415" i="68" s="1"/>
  <c r="H248" i="68"/>
  <c r="J248" i="68" s="1"/>
  <c r="E249" i="68"/>
  <c r="I250" i="68"/>
  <c r="I249" i="68" s="1"/>
  <c r="H252" i="68"/>
  <c r="J252" i="68" s="1"/>
  <c r="H256" i="68"/>
  <c r="J256" i="68" s="1"/>
  <c r="I265" i="68"/>
  <c r="F266" i="68"/>
  <c r="I269" i="68"/>
  <c r="I266" i="68" s="1"/>
  <c r="G275" i="68"/>
  <c r="G274" i="68" s="1"/>
  <c r="I277" i="68"/>
  <c r="H292" i="68"/>
  <c r="J292" i="68" s="1"/>
  <c r="E293" i="68"/>
  <c r="E287" i="68" s="1"/>
  <c r="I294" i="68"/>
  <c r="I293" i="68" s="1"/>
  <c r="H296" i="68"/>
  <c r="J296" i="68" s="1"/>
  <c r="I298" i="68"/>
  <c r="I297" i="68" s="1"/>
  <c r="H304" i="68"/>
  <c r="J304" i="68" s="1"/>
  <c r="H308" i="68"/>
  <c r="J308" i="68" s="1"/>
  <c r="H312" i="68"/>
  <c r="I317" i="68"/>
  <c r="G320" i="68"/>
  <c r="I322" i="68"/>
  <c r="I326" i="68"/>
  <c r="I325" i="68" s="1"/>
  <c r="H342" i="68"/>
  <c r="J342" i="68" s="1"/>
  <c r="I351" i="68"/>
  <c r="I347" i="68" s="1"/>
  <c r="I354" i="68"/>
  <c r="D357" i="68"/>
  <c r="H358" i="68"/>
  <c r="I370" i="68"/>
  <c r="H373" i="68"/>
  <c r="I411" i="68"/>
  <c r="F415" i="68"/>
  <c r="E187" i="70"/>
  <c r="D44" i="72"/>
  <c r="D244" i="73"/>
  <c r="D44" i="74"/>
  <c r="D187" i="74"/>
  <c r="E187" i="75"/>
  <c r="I358" i="68"/>
  <c r="H361" i="68"/>
  <c r="J361" i="68" s="1"/>
  <c r="H377" i="68"/>
  <c r="J377" i="68" s="1"/>
  <c r="H384" i="68"/>
  <c r="J384" i="68" s="1"/>
  <c r="F385" i="68"/>
  <c r="I394" i="68"/>
  <c r="D395" i="68"/>
  <c r="H396" i="68"/>
  <c r="I397" i="68"/>
  <c r="I395" i="68" s="1"/>
  <c r="D405" i="68"/>
  <c r="H406" i="68"/>
  <c r="H414" i="68"/>
  <c r="J414" i="68" s="1"/>
  <c r="H420" i="68"/>
  <c r="J420" i="68" s="1"/>
  <c r="E6" i="67"/>
  <c r="D187" i="67"/>
  <c r="D6" i="51"/>
  <c r="E244" i="51"/>
  <c r="E187" i="69"/>
  <c r="D244" i="69"/>
  <c r="E44" i="70"/>
  <c r="D187" i="70"/>
  <c r="E6" i="71"/>
  <c r="D44" i="73"/>
  <c r="D187" i="73"/>
  <c r="D6" i="74"/>
  <c r="E44" i="75"/>
  <c r="D6" i="76"/>
  <c r="E44" i="78"/>
  <c r="H382" i="68"/>
  <c r="J382" i="68" s="1"/>
  <c r="H388" i="68"/>
  <c r="J388" i="68" s="1"/>
  <c r="E395" i="68"/>
  <c r="I398" i="68"/>
  <c r="H401" i="68"/>
  <c r="J401" i="68" s="1"/>
  <c r="I414" i="68"/>
  <c r="H418" i="68"/>
  <c r="J418" i="68" s="1"/>
  <c r="H353" i="68"/>
  <c r="I362" i="68"/>
  <c r="I378" i="68"/>
  <c r="D385" i="68"/>
  <c r="H386" i="68"/>
  <c r="H393" i="68"/>
  <c r="J393" i="68" s="1"/>
  <c r="H397" i="68"/>
  <c r="J397" i="68" s="1"/>
  <c r="I402" i="68"/>
  <c r="I406" i="68"/>
  <c r="I405" i="68" s="1"/>
  <c r="I423" i="68"/>
  <c r="E244" i="67"/>
  <c r="E187" i="51"/>
  <c r="D44" i="70"/>
  <c r="D44" i="71"/>
  <c r="D187" i="72"/>
  <c r="E44" i="79"/>
  <c r="E187" i="81"/>
  <c r="D44" i="75"/>
  <c r="E44" i="77"/>
  <c r="E187" i="71"/>
  <c r="E44" i="73"/>
  <c r="E244" i="74"/>
  <c r="E244" i="77"/>
  <c r="D6" i="79"/>
  <c r="E187" i="79"/>
  <c r="D244" i="80"/>
  <c r="E244" i="72"/>
  <c r="D44" i="76"/>
  <c r="D44" i="82"/>
  <c r="D244" i="82"/>
  <c r="D244" i="75"/>
  <c r="E44" i="76"/>
  <c r="E187" i="82"/>
  <c r="D187" i="76"/>
  <c r="D44" i="78"/>
  <c r="D244" i="79"/>
  <c r="D6" i="81"/>
  <c r="I19" i="68" l="1"/>
  <c r="F44" i="68"/>
  <c r="E6" i="68"/>
  <c r="J425" i="68"/>
  <c r="I6" i="68"/>
  <c r="I62" i="68"/>
  <c r="I56" i="68" s="1"/>
  <c r="G45" i="68"/>
  <c r="D44" i="68"/>
  <c r="H234" i="68"/>
  <c r="J235" i="68"/>
  <c r="H284" i="68"/>
  <c r="J284" i="68" s="1"/>
  <c r="J285" i="68"/>
  <c r="I149" i="68"/>
  <c r="I122" i="68" s="1"/>
  <c r="J36" i="68"/>
  <c r="H35" i="68"/>
  <c r="J35" i="68" s="1"/>
  <c r="J82" i="68"/>
  <c r="H81" i="68"/>
  <c r="J81" i="68" s="1"/>
  <c r="J118" i="68"/>
  <c r="H117" i="68"/>
  <c r="J8" i="68"/>
  <c r="H357" i="68"/>
  <c r="J358" i="68"/>
  <c r="I374" i="68"/>
  <c r="I275" i="68"/>
  <c r="I274" i="68" s="1"/>
  <c r="H261" i="68"/>
  <c r="J261" i="68" s="1"/>
  <c r="H347" i="68"/>
  <c r="J347" i="68" s="1"/>
  <c r="H288" i="68"/>
  <c r="J289" i="68"/>
  <c r="J229" i="68"/>
  <c r="H228" i="68"/>
  <c r="J228" i="68" s="1"/>
  <c r="E200" i="68"/>
  <c r="E187" i="68" s="1"/>
  <c r="H181" i="68"/>
  <c r="J181" i="68" s="1"/>
  <c r="H146" i="68"/>
  <c r="J146" i="68" s="1"/>
  <c r="J147" i="68"/>
  <c r="H138" i="68"/>
  <c r="J138" i="68" s="1"/>
  <c r="J139" i="68"/>
  <c r="H126" i="68"/>
  <c r="J126" i="68" s="1"/>
  <c r="J127" i="68"/>
  <c r="I200" i="68"/>
  <c r="I155" i="68"/>
  <c r="D187" i="68"/>
  <c r="J53" i="68"/>
  <c r="H52" i="68"/>
  <c r="J72" i="68"/>
  <c r="H70" i="68"/>
  <c r="J70" i="68" s="1"/>
  <c r="J27" i="68"/>
  <c r="H25" i="68"/>
  <c r="J25" i="68" s="1"/>
  <c r="J21" i="68"/>
  <c r="H20" i="68"/>
  <c r="J123" i="68"/>
  <c r="J171" i="68"/>
  <c r="H170" i="68"/>
  <c r="J170" i="68" s="1"/>
  <c r="H405" i="68"/>
  <c r="J405" i="68" s="1"/>
  <c r="J406" i="68"/>
  <c r="J376" i="68"/>
  <c r="H374" i="68"/>
  <c r="J374" i="68" s="1"/>
  <c r="H266" i="68"/>
  <c r="J266" i="68" s="1"/>
  <c r="J101" i="68"/>
  <c r="H100" i="68"/>
  <c r="J100" i="68" s="1"/>
  <c r="H30" i="68"/>
  <c r="J30" i="68" s="1"/>
  <c r="J31" i="68"/>
  <c r="J95" i="68"/>
  <c r="I357" i="68"/>
  <c r="I410" i="68"/>
  <c r="J312" i="68"/>
  <c r="H311" i="68"/>
  <c r="J311" i="68" s="1"/>
  <c r="H338" i="68"/>
  <c r="J338" i="68" s="1"/>
  <c r="J339" i="68"/>
  <c r="H306" i="68"/>
  <c r="J306" i="68" s="1"/>
  <c r="J307" i="68"/>
  <c r="J321" i="68"/>
  <c r="H320" i="68"/>
  <c r="J320" i="68" s="1"/>
  <c r="J300" i="68"/>
  <c r="H299" i="68"/>
  <c r="J299" i="68" s="1"/>
  <c r="J276" i="68"/>
  <c r="H275" i="68"/>
  <c r="I299" i="68"/>
  <c r="I287" i="68" s="1"/>
  <c r="J411" i="68"/>
  <c r="H410" i="68"/>
  <c r="J410" i="68" s="1"/>
  <c r="E274" i="68"/>
  <c r="H225" i="68"/>
  <c r="J225" i="68" s="1"/>
  <c r="H220" i="68"/>
  <c r="J220" i="68" s="1"/>
  <c r="J221" i="68"/>
  <c r="H193" i="68"/>
  <c r="J193" i="68" s="1"/>
  <c r="J194" i="68"/>
  <c r="I352" i="68"/>
  <c r="J255" i="68"/>
  <c r="H254" i="68"/>
  <c r="J254" i="68" s="1"/>
  <c r="I193" i="68"/>
  <c r="I175" i="68"/>
  <c r="I165" i="68" s="1"/>
  <c r="H14" i="68"/>
  <c r="J14" i="68" s="1"/>
  <c r="J15" i="68"/>
  <c r="J176" i="68"/>
  <c r="H175" i="68"/>
  <c r="J175" i="68" s="1"/>
  <c r="H161" i="68"/>
  <c r="J161" i="68" s="1"/>
  <c r="I94" i="68"/>
  <c r="E56" i="68"/>
  <c r="E44" i="68" s="1"/>
  <c r="J58" i="68"/>
  <c r="H57" i="68"/>
  <c r="H293" i="68"/>
  <c r="J293" i="68" s="1"/>
  <c r="E245" i="68"/>
  <c r="E244" i="68" s="1"/>
  <c r="H62" i="68"/>
  <c r="J62" i="68" s="1"/>
  <c r="H325" i="68"/>
  <c r="J325" i="68" s="1"/>
  <c r="J326" i="68"/>
  <c r="J243" i="68"/>
  <c r="H239" i="68"/>
  <c r="J239" i="68" s="1"/>
  <c r="H385" i="68"/>
  <c r="J385" i="68" s="1"/>
  <c r="J386" i="68"/>
  <c r="J353" i="68"/>
  <c r="H352" i="68"/>
  <c r="J352" i="68" s="1"/>
  <c r="H395" i="68"/>
  <c r="J395" i="68" s="1"/>
  <c r="J396" i="68"/>
  <c r="J373" i="68"/>
  <c r="H372" i="68"/>
  <c r="J372" i="68" s="1"/>
  <c r="H415" i="68"/>
  <c r="J415" i="68" s="1"/>
  <c r="H279" i="68"/>
  <c r="J279" i="68" s="1"/>
  <c r="J280" i="68"/>
  <c r="H246" i="68"/>
  <c r="J247" i="68"/>
  <c r="J251" i="68"/>
  <c r="H249" i="68"/>
  <c r="J249" i="68" s="1"/>
  <c r="I311" i="68"/>
  <c r="F245" i="68"/>
  <c r="F244" i="68" s="1"/>
  <c r="J219" i="68"/>
  <c r="H215" i="68"/>
  <c r="J215" i="68" s="1"/>
  <c r="H201" i="68"/>
  <c r="J202" i="68"/>
  <c r="H189" i="68"/>
  <c r="J190" i="68"/>
  <c r="H142" i="68"/>
  <c r="J142" i="68" s="1"/>
  <c r="J143" i="68"/>
  <c r="H134" i="68"/>
  <c r="J134" i="68" s="1"/>
  <c r="J135" i="68"/>
  <c r="J298" i="68"/>
  <c r="H297" i="68"/>
  <c r="J297" i="68" s="1"/>
  <c r="J207" i="68"/>
  <c r="H206" i="68"/>
  <c r="J206" i="68" s="1"/>
  <c r="I188" i="68"/>
  <c r="I187" i="68" s="1"/>
  <c r="I161" i="68"/>
  <c r="J156" i="68"/>
  <c r="H155" i="68"/>
  <c r="J109" i="68"/>
  <c r="H108" i="68"/>
  <c r="J108" i="68" s="1"/>
  <c r="J12" i="68"/>
  <c r="H11" i="68"/>
  <c r="J11" i="68" s="1"/>
  <c r="I113" i="68"/>
  <c r="G44" i="68"/>
  <c r="I52" i="68"/>
  <c r="I45" i="68" s="1"/>
  <c r="F19" i="68"/>
  <c r="F6" i="68" s="1"/>
  <c r="I246" i="68"/>
  <c r="I245" i="68" s="1"/>
  <c r="J41" i="68"/>
  <c r="H40" i="68"/>
  <c r="J40" i="68" s="1"/>
  <c r="J167" i="68"/>
  <c r="H166" i="68"/>
  <c r="J357" i="68" l="1"/>
  <c r="H165" i="68"/>
  <c r="J165" i="68" s="1"/>
  <c r="J166" i="68"/>
  <c r="H94" i="68"/>
  <c r="J94" i="68" s="1"/>
  <c r="I44" i="68"/>
  <c r="I154" i="68"/>
  <c r="H7" i="68"/>
  <c r="H233" i="68"/>
  <c r="J233" i="68" s="1"/>
  <c r="J234" i="68"/>
  <c r="J155" i="68"/>
  <c r="H154" i="68"/>
  <c r="J154" i="68" s="1"/>
  <c r="H200" i="68"/>
  <c r="J200" i="68" s="1"/>
  <c r="J201" i="68"/>
  <c r="J246" i="68"/>
  <c r="H245" i="68"/>
  <c r="J57" i="68"/>
  <c r="H56" i="68"/>
  <c r="J56" i="68" s="1"/>
  <c r="J275" i="68"/>
  <c r="H274" i="68"/>
  <c r="J274" i="68" s="1"/>
  <c r="J52" i="68"/>
  <c r="H45" i="68"/>
  <c r="J288" i="68"/>
  <c r="H287" i="68"/>
  <c r="J287" i="68" s="1"/>
  <c r="I244" i="68"/>
  <c r="H188" i="68"/>
  <c r="J189" i="68"/>
  <c r="J20" i="68"/>
  <c r="H19" i="68"/>
  <c r="J19" i="68" s="1"/>
  <c r="H122" i="68"/>
  <c r="J122" i="68" s="1"/>
  <c r="J117" i="68"/>
  <c r="H113" i="68"/>
  <c r="J113" i="68" s="1"/>
  <c r="H244" i="68" l="1"/>
  <c r="J244" i="68" s="1"/>
  <c r="J245" i="68"/>
  <c r="H6" i="68"/>
  <c r="J6" i="68" s="1"/>
  <c r="J7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<sst xmlns="http://schemas.openxmlformats.org/spreadsheetml/2006/main" count="15428" uniqueCount="816">
  <si>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</si>
  <si>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ČEPIN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</si>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</sst>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348244.5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348244.5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348244.5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348244.5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33736.080000000002</v>
      </c>
      <c r="E187" s="3">
        <f>E188+E200+E233+E237+E239</f>
        <v>400478.76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33736.080000000002</v>
      </c>
      <c r="E200" s="3">
        <f t="shared" si="30"/>
        <v>400478.76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33736.080000000002</v>
      </c>
      <c r="E201" s="3">
        <f>SUM(E202:E205)</f>
        <v>400478.76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33736.080000000002</v>
      </c>
      <c r="E203" s="5">
        <v>400478.76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909598.1</v>
      </c>
      <c r="E325" s="3">
        <f>SUM(E326:E333)</f>
        <v>493987.58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909598.1</v>
      </c>
      <c r="E327" s="80">
        <v>493987.58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974716.3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974716.3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974716.3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1297869.73</v>
      </c>
      <c r="E425" s="82">
        <v>1364119.73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M30" sqref="M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599682.68999999994</v>
      </c>
      <c r="F6" s="2">
        <f t="shared" si="0"/>
        <v>0</v>
      </c>
      <c r="G6" s="2">
        <f>+G7+G14+G19+G30+G35</f>
        <v>17827.080000000002</v>
      </c>
      <c r="H6" s="2">
        <f t="shared" si="0"/>
        <v>0</v>
      </c>
      <c r="I6" s="2">
        <f t="shared" si="0"/>
        <v>617509.77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599682.68999999994</v>
      </c>
      <c r="F19" s="3">
        <f t="shared" si="8"/>
        <v>0</v>
      </c>
      <c r="G19" s="3">
        <f t="shared" si="8"/>
        <v>17827.080000000002</v>
      </c>
      <c r="H19" s="3">
        <f t="shared" si="8"/>
        <v>0</v>
      </c>
      <c r="I19" s="3">
        <f t="shared" si="8"/>
        <v>617509.77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105695.11</v>
      </c>
      <c r="F20" s="3">
        <f t="shared" si="9"/>
        <v>0</v>
      </c>
      <c r="G20" s="3">
        <f t="shared" si="9"/>
        <v>17827.080000000002</v>
      </c>
      <c r="H20" s="3">
        <f t="shared" si="9"/>
        <v>0</v>
      </c>
      <c r="I20" s="3">
        <f t="shared" si="9"/>
        <v>123522.19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105695.11</v>
      </c>
      <c r="F21" s="84">
        <f>'Nacionalno sufinanciranje'!D21</f>
        <v>0</v>
      </c>
      <c r="G21" s="84">
        <f>'Nacionalno sufinanciranje'!E21</f>
        <v>17827.080000000002</v>
      </c>
      <c r="H21" s="11">
        <f t="shared" ref="H21:I24" si="10">D21+F21</f>
        <v>0</v>
      </c>
      <c r="I21" s="11">
        <f t="shared" si="10"/>
        <v>123522.19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493987.57999999996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493987.57999999996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493987.57999999996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493987.57999999996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86311.1</v>
      </c>
      <c r="E44" s="3">
        <f t="shared" ref="E44:I44" si="21">E45+E56+E94+E113+E122+E154+E165</f>
        <v>92651.24</v>
      </c>
      <c r="F44" s="3">
        <f t="shared" si="21"/>
        <v>15231.369999999999</v>
      </c>
      <c r="G44" s="3">
        <f t="shared" si="21"/>
        <v>16350.220000000001</v>
      </c>
      <c r="H44" s="3">
        <f t="shared" si="21"/>
        <v>101542.47</v>
      </c>
      <c r="I44" s="3">
        <f t="shared" si="21"/>
        <v>109001.46</v>
      </c>
      <c r="J44" s="50">
        <f t="shared" ref="J44:J107" si="22">IF(H44&lt;&gt;0,IF(I44/H44&gt;=100,"&gt;&gt;100",I44/H44*100),"-")</f>
        <v>107.3456850123894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79435.820000000007</v>
      </c>
      <c r="E45" s="3">
        <f t="shared" si="23"/>
        <v>88772.6</v>
      </c>
      <c r="F45" s="3">
        <f t="shared" si="23"/>
        <v>14018.08</v>
      </c>
      <c r="G45" s="3">
        <f t="shared" si="23"/>
        <v>15665.76</v>
      </c>
      <c r="H45" s="3">
        <f t="shared" si="23"/>
        <v>93453.9</v>
      </c>
      <c r="I45" s="3">
        <f t="shared" si="23"/>
        <v>104438.36</v>
      </c>
      <c r="J45" s="50">
        <f t="shared" si="22"/>
        <v>111.75388079042182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68185.25</v>
      </c>
      <c r="E46" s="3">
        <f t="shared" si="24"/>
        <v>74302.39</v>
      </c>
      <c r="F46" s="3">
        <f t="shared" si="24"/>
        <v>12032.68</v>
      </c>
      <c r="G46" s="3">
        <f t="shared" si="24"/>
        <v>13112.19</v>
      </c>
      <c r="H46" s="3">
        <f t="shared" si="24"/>
        <v>80217.929999999993</v>
      </c>
      <c r="I46" s="3">
        <f t="shared" si="24"/>
        <v>87414.58</v>
      </c>
      <c r="J46" s="50">
        <f t="shared" si="22"/>
        <v>108.97137335755235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68185.25</v>
      </c>
      <c r="E47" s="84">
        <f>SUM('510:816'!E47)</f>
        <v>74302.39</v>
      </c>
      <c r="F47" s="84">
        <f>'Nacionalno sufinanciranje'!D47</f>
        <v>12032.68</v>
      </c>
      <c r="G47" s="84">
        <f>'Nacionalno sufinanciranje'!E47</f>
        <v>13112.19</v>
      </c>
      <c r="H47" s="12">
        <f t="shared" ref="H47:I51" si="25">D47+F47</f>
        <v>80217.929999999993</v>
      </c>
      <c r="I47" s="12">
        <f t="shared" si="25"/>
        <v>87414.58</v>
      </c>
      <c r="J47" s="50">
        <f t="shared" si="22"/>
        <v>108.97137335755235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2210</v>
      </c>
      <c r="F51" s="84">
        <f>'Nacionalno sufinanciranje'!D51</f>
        <v>0</v>
      </c>
      <c r="G51" s="84">
        <f>'Nacionalno sufinanciranje'!E51</f>
        <v>390</v>
      </c>
      <c r="H51" s="12">
        <f t="shared" si="25"/>
        <v>0</v>
      </c>
      <c r="I51" s="12">
        <f t="shared" si="25"/>
        <v>2600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11250.57</v>
      </c>
      <c r="E52" s="3">
        <f t="shared" si="26"/>
        <v>12260.21</v>
      </c>
      <c r="F52" s="3">
        <f t="shared" si="26"/>
        <v>1985.4</v>
      </c>
      <c r="G52" s="3">
        <f t="shared" si="26"/>
        <v>2163.5700000000002</v>
      </c>
      <c r="H52" s="3">
        <f t="shared" si="26"/>
        <v>13235.97</v>
      </c>
      <c r="I52" s="3">
        <f t="shared" si="26"/>
        <v>14423.779999999999</v>
      </c>
      <c r="J52" s="50">
        <f t="shared" si="22"/>
        <v>108.9741061667562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11250.57</v>
      </c>
      <c r="E54" s="84">
        <f>SUM('510:816'!E54)</f>
        <v>12260.21</v>
      </c>
      <c r="F54" s="84">
        <f>'Nacionalno sufinanciranje'!D54</f>
        <v>1985.4</v>
      </c>
      <c r="G54" s="84">
        <f>'Nacionalno sufinanciranje'!E54</f>
        <v>2163.5700000000002</v>
      </c>
      <c r="H54" s="12">
        <f t="shared" si="27"/>
        <v>13235.97</v>
      </c>
      <c r="I54" s="12">
        <f t="shared" si="27"/>
        <v>14423.779999999999</v>
      </c>
      <c r="J54" s="50">
        <f t="shared" si="22"/>
        <v>108.9741061667562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6875.2800000000007</v>
      </c>
      <c r="E56" s="3">
        <f t="shared" ref="E56:I56" si="28">E57+E62+E70+E80+E81+E86</f>
        <v>3878.64</v>
      </c>
      <c r="F56" s="3">
        <f t="shared" si="28"/>
        <v>1213.29</v>
      </c>
      <c r="G56" s="3">
        <f t="shared" si="28"/>
        <v>684.46</v>
      </c>
      <c r="H56" s="3">
        <f t="shared" si="28"/>
        <v>8088.57</v>
      </c>
      <c r="I56" s="3">
        <f t="shared" si="28"/>
        <v>4563.1000000000004</v>
      </c>
      <c r="J56" s="50">
        <f t="shared" si="22"/>
        <v>56.41417456979417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2664.4</v>
      </c>
      <c r="E62" s="3">
        <f t="shared" si="31"/>
        <v>2773.64</v>
      </c>
      <c r="F62" s="3">
        <f t="shared" si="31"/>
        <v>470.19</v>
      </c>
      <c r="G62" s="3">
        <f t="shared" si="31"/>
        <v>489.46</v>
      </c>
      <c r="H62" s="3">
        <f t="shared" si="31"/>
        <v>3134.59</v>
      </c>
      <c r="I62" s="3">
        <f t="shared" si="31"/>
        <v>3263.1</v>
      </c>
      <c r="J62" s="50">
        <f t="shared" si="22"/>
        <v>104.09973872181051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2664.4</v>
      </c>
      <c r="E64" s="84">
        <f>SUM('510:816'!E64)</f>
        <v>2773.64</v>
      </c>
      <c r="F64" s="84">
        <f>'Nacionalno sufinanciranje'!D64</f>
        <v>470.19</v>
      </c>
      <c r="G64" s="84">
        <f>'Nacionalno sufinanciranje'!E64</f>
        <v>489.46</v>
      </c>
      <c r="H64" s="12">
        <f t="shared" si="32"/>
        <v>3134.59</v>
      </c>
      <c r="I64" s="12">
        <f t="shared" si="32"/>
        <v>3263.1</v>
      </c>
      <c r="J64" s="50">
        <f t="shared" si="22"/>
        <v>104.09973872181051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4210.88</v>
      </c>
      <c r="E70" s="3">
        <f t="shared" si="33"/>
        <v>1105</v>
      </c>
      <c r="F70" s="3">
        <f t="shared" si="33"/>
        <v>743.1</v>
      </c>
      <c r="G70" s="3">
        <f t="shared" si="33"/>
        <v>195</v>
      </c>
      <c r="H70" s="3">
        <f t="shared" si="33"/>
        <v>4953.9799999999996</v>
      </c>
      <c r="I70" s="3">
        <f t="shared" si="33"/>
        <v>1300</v>
      </c>
      <c r="J70" s="50">
        <f t="shared" si="22"/>
        <v>26.241527014642774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3105.88</v>
      </c>
      <c r="E73" s="84">
        <f>SUM('510:816'!E73)</f>
        <v>0</v>
      </c>
      <c r="F73" s="84">
        <f>'Nacionalno sufinanciranje'!D73</f>
        <v>548.1</v>
      </c>
      <c r="G73" s="84">
        <f>'Nacionalno sufinanciranje'!E73</f>
        <v>0</v>
      </c>
      <c r="H73" s="12">
        <f t="shared" si="34"/>
        <v>3653.98</v>
      </c>
      <c r="I73" s="12">
        <f t="shared" si="34"/>
        <v>0</v>
      </c>
      <c r="J73" s="50">
        <f t="shared" si="22"/>
        <v>0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1105</v>
      </c>
      <c r="E77" s="84">
        <f>SUM('510:816'!E77)</f>
        <v>1105</v>
      </c>
      <c r="F77" s="84">
        <f>'Nacionalno sufinanciranje'!D77</f>
        <v>195</v>
      </c>
      <c r="G77" s="84">
        <f>'Nacionalno sufinanciranje'!E77</f>
        <v>195</v>
      </c>
      <c r="H77" s="12">
        <f t="shared" si="34"/>
        <v>1300</v>
      </c>
      <c r="I77" s="12">
        <f t="shared" si="34"/>
        <v>1300</v>
      </c>
      <c r="J77" s="50">
        <f t="shared" si="22"/>
        <v>100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33736.080000000002</v>
      </c>
      <c r="E187" s="3">
        <f t="shared" ref="E187:I187" si="84">E188+E200+E233+E237+E239</f>
        <v>400478.76</v>
      </c>
      <c r="F187" s="3">
        <f t="shared" si="84"/>
        <v>0</v>
      </c>
      <c r="G187" s="3">
        <f t="shared" si="84"/>
        <v>0</v>
      </c>
      <c r="H187" s="3">
        <f t="shared" si="84"/>
        <v>33736.080000000002</v>
      </c>
      <c r="I187" s="3">
        <f t="shared" si="84"/>
        <v>400478.76</v>
      </c>
      <c r="J187" s="50">
        <f t="shared" si="79"/>
        <v>1187.0933433878506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33736.080000000002</v>
      </c>
      <c r="E200" s="3">
        <f t="shared" si="90"/>
        <v>400478.76</v>
      </c>
      <c r="F200" s="3">
        <f t="shared" si="90"/>
        <v>0</v>
      </c>
      <c r="G200" s="3">
        <f t="shared" si="90"/>
        <v>0</v>
      </c>
      <c r="H200" s="3">
        <f t="shared" si="90"/>
        <v>33736.080000000002</v>
      </c>
      <c r="I200" s="3">
        <f t="shared" si="90"/>
        <v>400478.76</v>
      </c>
      <c r="J200" s="50">
        <f t="shared" si="79"/>
        <v>1187.0933433878506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33736.080000000002</v>
      </c>
      <c r="E201" s="3">
        <f t="shared" ref="E201:I201" si="91">SUM(E202:E205)</f>
        <v>400478.76</v>
      </c>
      <c r="F201" s="3">
        <f t="shared" si="91"/>
        <v>0</v>
      </c>
      <c r="G201" s="3">
        <f t="shared" si="91"/>
        <v>0</v>
      </c>
      <c r="H201" s="3">
        <f t="shared" si="91"/>
        <v>33736.080000000002</v>
      </c>
      <c r="I201" s="3">
        <f t="shared" si="91"/>
        <v>400478.76</v>
      </c>
      <c r="J201" s="50">
        <f t="shared" si="79"/>
        <v>1187.0933433878506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33736.080000000002</v>
      </c>
      <c r="E203" s="84">
        <f>SUM('510:816'!E203)</f>
        <v>400478.76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33736.080000000002</v>
      </c>
      <c r="I203" s="12">
        <f t="shared" si="92"/>
        <v>400478.76</v>
      </c>
      <c r="J203" s="50">
        <f t="shared" si="79"/>
        <v>1187.0933433878506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1161036.29</v>
      </c>
      <c r="E325" s="3">
        <f t="shared" ref="E325:I325" si="146">SUM(E326:E333)</f>
        <v>853262.06</v>
      </c>
      <c r="F325" s="3">
        <f t="shared" si="146"/>
        <v>17827.080000000002</v>
      </c>
      <c r="G325" s="3">
        <f t="shared" si="146"/>
        <v>36857.01</v>
      </c>
      <c r="H325" s="3">
        <f t="shared" si="146"/>
        <v>1178863.3699999999</v>
      </c>
      <c r="I325" s="3">
        <f t="shared" si="146"/>
        <v>890119.07000000007</v>
      </c>
      <c r="J325" s="50">
        <f t="shared" si="144"/>
        <v>75.506550856695128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101020.11</v>
      </c>
      <c r="E326" s="84">
        <f>SUM('510:816'!E326)</f>
        <v>208856.4</v>
      </c>
      <c r="F326" s="84">
        <f>'Nacionalno sufinanciranje'!D326</f>
        <v>17827.080000000002</v>
      </c>
      <c r="G326" s="84">
        <f>'Nacionalno sufinanciranje'!E326</f>
        <v>36857.01</v>
      </c>
      <c r="H326" s="10">
        <f t="shared" ref="H326:I333" si="147">D326+F326</f>
        <v>118847.19</v>
      </c>
      <c r="I326" s="10">
        <f t="shared" si="147"/>
        <v>245713.41</v>
      </c>
      <c r="J326" s="50">
        <f t="shared" si="144"/>
        <v>206.74734505712755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1060016.18</v>
      </c>
      <c r="E327" s="84">
        <f>SUM('510:816'!E327)</f>
        <v>644405.66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1060016.18</v>
      </c>
      <c r="I327" s="10">
        <f t="shared" si="147"/>
        <v>644405.66</v>
      </c>
      <c r="J327" s="50">
        <f t="shared" si="144"/>
        <v>60.792058853290342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226683.48</v>
      </c>
      <c r="E357" s="3">
        <f t="shared" ref="E357:I357" si="156">SUM(E358:E365)</f>
        <v>107836.29</v>
      </c>
      <c r="F357" s="3">
        <f t="shared" si="156"/>
        <v>0</v>
      </c>
      <c r="G357" s="3">
        <f t="shared" si="156"/>
        <v>0</v>
      </c>
      <c r="H357" s="3">
        <f t="shared" si="156"/>
        <v>226683.48</v>
      </c>
      <c r="I357" s="3">
        <f t="shared" si="156"/>
        <v>107836.29</v>
      </c>
      <c r="J357" s="50">
        <f t="shared" si="149"/>
        <v>47.571305152011959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226683.48</v>
      </c>
      <c r="E358" s="84">
        <f>SUM('510:816'!E358)</f>
        <v>107836.29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226683.48</v>
      </c>
      <c r="I358" s="10">
        <f t="shared" si="157"/>
        <v>107836.29</v>
      </c>
      <c r="J358" s="50">
        <f t="shared" si="149"/>
        <v>47.571305152011959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1207473.24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1207473.24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1207473.24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1207473.24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1207473.24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1207473.24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210168.35</v>
      </c>
      <c r="E415" s="3">
        <f t="shared" ref="E415:I415" si="174">SUM(E416:E423)</f>
        <v>107836.29</v>
      </c>
      <c r="F415" s="3">
        <f t="shared" si="174"/>
        <v>0</v>
      </c>
      <c r="G415" s="3">
        <f t="shared" si="174"/>
        <v>0</v>
      </c>
      <c r="H415" s="3">
        <f t="shared" si="174"/>
        <v>210168.35</v>
      </c>
      <c r="I415" s="3">
        <f t="shared" si="174"/>
        <v>107836.29</v>
      </c>
      <c r="J415" s="50">
        <f t="shared" si="169"/>
        <v>51.309481184964334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210168.35</v>
      </c>
      <c r="E416" s="84">
        <f>SUM('510:816'!E416)</f>
        <v>107836.29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210168.35</v>
      </c>
      <c r="I416" s="10">
        <f t="shared" si="175"/>
        <v>107836.29</v>
      </c>
      <c r="J416" s="50">
        <f t="shared" si="169"/>
        <v>51.309481184964334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2305244.0300000003</v>
      </c>
      <c r="E425" s="84">
        <f>SUM('510:816'!E425)</f>
        <v>5442126.6600000001</v>
      </c>
      <c r="F425" s="84">
        <f>'Nacionalno sufinanciranje'!D425</f>
        <v>142592</v>
      </c>
      <c r="G425" s="84">
        <f>'Nacionalno sufinanciranje'!E425</f>
        <v>123562.07</v>
      </c>
      <c r="H425" s="11">
        <f t="shared" ref="H425:I426" si="176">D425+F425</f>
        <v>2447836.0300000003</v>
      </c>
      <c r="I425" s="11">
        <f t="shared" si="176"/>
        <v>5565688.7300000004</v>
      </c>
      <c r="J425" s="50">
        <f>IF(H425&lt;&gt;0,IF(I425/H425&gt;=100,"&gt;&gt;100",I425/H425*100),"-")</f>
        <v>227.37179540575681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D326" sqref="D3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17827.080000000002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17827.080000000002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17827.080000000002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17827.080000000002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15231.369999999999</v>
      </c>
      <c r="E44" s="3">
        <f>E45+E56+E94+E113+E122+E154+E165</f>
        <v>16350.220000000001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14018.08</v>
      </c>
      <c r="E45" s="3">
        <f t="shared" si="0"/>
        <v>15665.76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12032.68</v>
      </c>
      <c r="E46" s="3">
        <f t="shared" si="1"/>
        <v>13112.19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12032.68</v>
      </c>
      <c r="E47" s="5">
        <v>13112.19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390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1985.4</v>
      </c>
      <c r="E52" s="3">
        <f t="shared" si="2"/>
        <v>2163.5700000000002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1985.4</v>
      </c>
      <c r="E54" s="5">
        <v>2163.5700000000002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1213.29</v>
      </c>
      <c r="E56" s="3">
        <f>E57+E62+E70+E80+E81+E86</f>
        <v>684.46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470.19</v>
      </c>
      <c r="E62" s="3">
        <f t="shared" si="4"/>
        <v>489.46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470.19</v>
      </c>
      <c r="E64" s="5">
        <v>489.46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743.1</v>
      </c>
      <c r="E70" s="3">
        <f t="shared" si="5"/>
        <v>195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548.1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195</v>
      </c>
      <c r="E77" s="5">
        <v>195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17827.080000000002</v>
      </c>
      <c r="E325" s="3">
        <f>SUM(E326:E333)</f>
        <v>36857.01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17827.080000000002</v>
      </c>
      <c r="E326" s="7">
        <v>36857.01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142592</v>
      </c>
      <c r="E425" s="4">
        <v>123562.07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" zoomScaleNormal="100" workbookViewId="0">
      <selection activeCell="E330" sqref="E3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101020.11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101020.11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101020.11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101020.11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86311.1</v>
      </c>
      <c r="E44" s="3">
        <f>E45+E56+E94+E113+E122+E154+E165</f>
        <v>92651.24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79435.820000000007</v>
      </c>
      <c r="E45" s="3">
        <f t="shared" si="0"/>
        <v>88772.6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68185.25</v>
      </c>
      <c r="E46" s="3">
        <f t="shared" si="1"/>
        <v>74302.39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68185.25</v>
      </c>
      <c r="E47" s="5">
        <v>74302.39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2210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11250.57</v>
      </c>
      <c r="E52" s="3">
        <f t="shared" si="2"/>
        <v>12260.21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11250.57</v>
      </c>
      <c r="E54" s="5">
        <v>12260.21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6875.2800000000007</v>
      </c>
      <c r="E56" s="3">
        <f>E57+E62+E70+E80+E81+E86</f>
        <v>3878.64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2664.4</v>
      </c>
      <c r="E62" s="3">
        <f t="shared" si="4"/>
        <v>2773.64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2664.4</v>
      </c>
      <c r="E64" s="5">
        <v>2773.64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4210.88</v>
      </c>
      <c r="E70" s="3">
        <f t="shared" si="5"/>
        <v>1105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3105.88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1105</v>
      </c>
      <c r="E77" s="5">
        <v>1105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101020.11</v>
      </c>
      <c r="E325" s="3">
        <f>SUM(E326:E333)</f>
        <v>208856.4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101020.11</v>
      </c>
      <c r="E326" s="80">
        <v>208856.4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226683.48</v>
      </c>
      <c r="E357" s="81">
        <f>SUM(E358:E365)</f>
        <v>107836.29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226683.48</v>
      </c>
      <c r="E358" s="80">
        <v>107836.29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210168.35</v>
      </c>
      <c r="E415" s="81">
        <f>SUM(E416:E423)</f>
        <v>107836.29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210168.35</v>
      </c>
      <c r="E416" s="80">
        <v>107836.29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808021.36</v>
      </c>
      <c r="E425" s="82">
        <v>700185.07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7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1" zoomScaleNormal="100" workbookViewId="0">
      <selection activeCell="D331" sqref="D33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150418.07999999999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150418.07999999999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4675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4675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145743.07999999999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145743.07999999999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150418.07999999999</v>
      </c>
      <c r="E325" s="3">
        <f>SUM(E326:E333)</f>
        <v>150418.07999999999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150418.07999999999</v>
      </c>
      <c r="E327" s="80">
        <v>150418.07999999999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232756.94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232756.94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232756.94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199352.94</v>
      </c>
      <c r="E425" s="82">
        <v>3377821.86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Mirjana Cvitkusic</cp:lastModifiedBy>
  <cp:lastPrinted>2026-04-15T11:25:09Z</cp:lastPrinted>
  <dcterms:created xsi:type="dcterms:W3CDTF">2025-08-09T19:28:20Z</dcterms:created>
  <dcterms:modified xsi:type="dcterms:W3CDTF">2026-04-15T11:32:52Z</dcterms:modified>
</cp:coreProperties>
</file>